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postas" sheetId="1" r:id="rId5"/>
    <sheet state="visible" name="Gabaritos" sheetId="2" r:id="rId6"/>
    <sheet state="visible" name="Resultado" sheetId="3" r:id="rId7"/>
    <sheet state="visible" name="Analise" sheetId="4" r:id="rId8"/>
    <sheet state="hidden" name="Base" sheetId="5" r:id="rId9"/>
  </sheets>
  <definedNames/>
  <calcPr/>
</workbook>
</file>

<file path=xl/sharedStrings.xml><?xml version="1.0" encoding="utf-8"?>
<sst xmlns="http://schemas.openxmlformats.org/spreadsheetml/2006/main" count="5929" uniqueCount="1286">
  <si>
    <t>Provas \ Questões</t>
  </si>
  <si>
    <t>2013 - CPA II*</t>
  </si>
  <si>
    <t>2014 - CPA I</t>
  </si>
  <si>
    <t>2014 - CPA II</t>
  </si>
  <si>
    <t>2014 - CPA Extra XIII Simpósio</t>
  </si>
  <si>
    <t>2014 - CPA Extra REFENO</t>
  </si>
  <si>
    <t>2015 - CPA I</t>
  </si>
  <si>
    <t>2015 - CPA II</t>
  </si>
  <si>
    <t>2016 - CPA I</t>
  </si>
  <si>
    <t>2016 - CPA II</t>
  </si>
  <si>
    <t>2016 - CPA Extra XIV Simpósio</t>
  </si>
  <si>
    <t>2017 - CPA I</t>
  </si>
  <si>
    <t>2017 - CPA II</t>
  </si>
  <si>
    <t>2018 - CPA I</t>
  </si>
  <si>
    <t>2018 - CPA II</t>
  </si>
  <si>
    <t>2018 - CPA Extra XV Simpósio</t>
  </si>
  <si>
    <t>2019 - CPA I</t>
  </si>
  <si>
    <t>2019 - CPA II</t>
  </si>
  <si>
    <t>2019 - CPA Extra XXI Simpósio</t>
  </si>
  <si>
    <t>2019 - CPA Extra REFENO</t>
  </si>
  <si>
    <t>2020 - CPA I</t>
  </si>
  <si>
    <t>1ª Questão</t>
  </si>
  <si>
    <t>2013-II</t>
  </si>
  <si>
    <t>2014-I</t>
  </si>
  <si>
    <t>2014-II</t>
  </si>
  <si>
    <t>2014-III</t>
  </si>
  <si>
    <t>2014-IV</t>
  </si>
  <si>
    <t>2015-I</t>
  </si>
  <si>
    <t>2015-II</t>
  </si>
  <si>
    <t>2016-I</t>
  </si>
  <si>
    <t>2016-II</t>
  </si>
  <si>
    <t>2016-III</t>
  </si>
  <si>
    <t>2017-I</t>
  </si>
  <si>
    <t>2017-II</t>
  </si>
  <si>
    <t>2018-I</t>
  </si>
  <si>
    <t>2018-II</t>
  </si>
  <si>
    <t>2018-III</t>
  </si>
  <si>
    <t>2019-I</t>
  </si>
  <si>
    <t>2019-II</t>
  </si>
  <si>
    <t>2019-III</t>
  </si>
  <si>
    <t>2019-IV</t>
  </si>
  <si>
    <t>2020-I</t>
  </si>
  <si>
    <t>1.1</t>
  </si>
  <si>
    <t>1.2</t>
  </si>
  <si>
    <t>1.3</t>
  </si>
  <si>
    <t>1.4</t>
  </si>
  <si>
    <t>1.5</t>
  </si>
  <si>
    <t>1.6</t>
  </si>
  <si>
    <t>1.7</t>
  </si>
  <si>
    <t>1.8</t>
  </si>
  <si>
    <t>2ª Questão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</si>
  <si>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</si>
  <si>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</si>
  <si>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</si>
  <si>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</si>
  <si>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</si>
  <si>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</si>
  <si>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</si>
  <si>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</si>
  <si>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</si>
  <si>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</si>
  <si>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</si>
  <si>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</si>
  <si>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3ª Questão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</si>
  <si>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</si>
  <si>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</si>
  <si>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</si>
  <si>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</si>
  <si>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</si>
  <si>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</si>
  <si>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</si>
  <si>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</si>
  <si>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</si>
  <si>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</si>
  <si>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</si>
  <si>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</si>
  <si>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</si>
  <si>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</si>
  <si>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</si>
  <si>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</si>
  <si>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</si>
  <si>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</si>
  <si>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</si>
  <si>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</si>
  <si>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C</t>
  </si>
  <si>
    <t>E</t>
  </si>
  <si>
    <t>B</t>
  </si>
  <si>
    <t>D</t>
  </si>
  <si>
    <t>A</t>
  </si>
  <si>
    <t>ANULADA</t>
  </si>
  <si>
    <t>Acertos</t>
  </si>
  <si>
    <t>Navegação Astronômica - 1ª Questão</t>
  </si>
  <si>
    <t>Navegação Eletrônica - 2ª Questão</t>
  </si>
  <si>
    <t>Est./ Meteor. / Comun. / Sobre. - 3ª Questão</t>
  </si>
  <si>
    <t>Total</t>
  </si>
  <si>
    <t>% de Acertos</t>
  </si>
  <si>
    <t>Topico</t>
  </si>
  <si>
    <t>Sub-Topico</t>
  </si>
  <si>
    <t>N° de Questões</t>
  </si>
  <si>
    <t>Nº Acertos</t>
  </si>
  <si>
    <t>Taxa de Acerto</t>
  </si>
  <si>
    <t>Cálculo Nav. Astronômica</t>
  </si>
  <si>
    <t>Interpretação do Cálculo</t>
  </si>
  <si>
    <t>Teoria Nav. Astronômica</t>
  </si>
  <si>
    <t>Rosa de Manobra</t>
  </si>
  <si>
    <t>Radar Teoria</t>
  </si>
  <si>
    <t>Auxílio à Navegação Radar</t>
  </si>
  <si>
    <t>ARPA</t>
  </si>
  <si>
    <t>AIS</t>
  </si>
  <si>
    <t>VTS</t>
  </si>
  <si>
    <t>Cartas Eletrônicas</t>
  </si>
  <si>
    <t>GPS</t>
  </si>
  <si>
    <t>DGPS</t>
  </si>
  <si>
    <t>Sist. Integrado Navegação</t>
  </si>
  <si>
    <t>Ecobatímetro</t>
  </si>
  <si>
    <t>Navegação Batimétrica</t>
  </si>
  <si>
    <t>Noções e Conceitos</t>
  </si>
  <si>
    <t>Variação Pontos Notáveis</t>
  </si>
  <si>
    <t>Curva de Estabilidade</t>
  </si>
  <si>
    <t>Cálculos de Estabilidade</t>
  </si>
  <si>
    <t>Providencias p/ Estab.</t>
  </si>
  <si>
    <t>Ondas</t>
  </si>
  <si>
    <t>Maré</t>
  </si>
  <si>
    <t>Correntes</t>
  </si>
  <si>
    <t>Ventos</t>
  </si>
  <si>
    <t>Nevoeiro &amp; Nuvens</t>
  </si>
  <si>
    <t>Sistema Frontal</t>
  </si>
  <si>
    <t>Carta Sinótica</t>
  </si>
  <si>
    <t>Conhecimento Geral</t>
  </si>
  <si>
    <t>Satélite Meteorológico</t>
  </si>
  <si>
    <t>Carta Piloto</t>
  </si>
  <si>
    <t>Boletim Meteorologico</t>
  </si>
  <si>
    <t>Radiotelefonia</t>
  </si>
  <si>
    <t>Mensagens</t>
  </si>
  <si>
    <t>Avisos/Publicações/RENEC</t>
  </si>
  <si>
    <t>GMDSS</t>
  </si>
  <si>
    <t>EPIRB</t>
  </si>
  <si>
    <t>INMARSAT</t>
  </si>
  <si>
    <t>DSC</t>
  </si>
  <si>
    <t>SAR e SART</t>
  </si>
  <si>
    <t>Água</t>
  </si>
  <si>
    <t>Alimentos</t>
  </si>
  <si>
    <t>Aspectos Médicos/Adversos</t>
  </si>
  <si>
    <t>Comportamento Naufrágio</t>
  </si>
  <si>
    <t>Material de Sobrevivência</t>
  </si>
  <si>
    <t>Avistamento de uma Balsa</t>
  </si>
  <si>
    <t>Navegação em Balsa</t>
  </si>
  <si>
    <t>Ordem</t>
  </si>
  <si>
    <t>Prova (Ano)</t>
  </si>
  <si>
    <t>Questão</t>
  </si>
  <si>
    <t>ID</t>
  </si>
  <si>
    <t>Gabarito</t>
  </si>
  <si>
    <t>Assunto Abordado</t>
  </si>
  <si>
    <t>Resposta</t>
  </si>
  <si>
    <t>Status</t>
  </si>
  <si>
    <t>Questões</t>
  </si>
  <si>
    <t>Depara Questões</t>
  </si>
  <si>
    <t>Prova</t>
  </si>
  <si>
    <t>Depara Provas</t>
  </si>
  <si>
    <t>2013-II / 1.1</t>
  </si>
  <si>
    <t>Pontos Notaveis: Variacao com Movimento de Carga</t>
  </si>
  <si>
    <t>2013-II / 1.2</t>
  </si>
  <si>
    <t>Pontos Notaveis: Variacao com Altereacao da Densidade da Agua</t>
  </si>
  <si>
    <t>2013-II / 1.3</t>
  </si>
  <si>
    <t>Conceitos Estabilidade: Tonelada Longa</t>
  </si>
  <si>
    <t>2013-II / 1.4</t>
  </si>
  <si>
    <t>Conceitos Estabilidade</t>
  </si>
  <si>
    <t>2013-II / 1.5</t>
  </si>
  <si>
    <t>Nevoeiro: Psicrometro + Adveccao Condicoes</t>
  </si>
  <si>
    <t>2013-II / 1.6</t>
  </si>
  <si>
    <t>2013-II / 1.7</t>
  </si>
  <si>
    <t>Ondas: Relacao de Medida</t>
  </si>
  <si>
    <t>2013-II / 1.8</t>
  </si>
  <si>
    <t>Carta Sinotica: Geracao de Ondas</t>
  </si>
  <si>
    <t>2013-II / 2.1</t>
  </si>
  <si>
    <t>Frente Quente: Caracteristicas</t>
  </si>
  <si>
    <t>2013-II / 2.2</t>
  </si>
  <si>
    <t>Ciclones Tropicais</t>
  </si>
  <si>
    <t>2013-II / 2.3</t>
  </si>
  <si>
    <t>Mare: Caracteristicas e Definicoes Gerais</t>
  </si>
  <si>
    <t>2013-II / 2.4</t>
  </si>
  <si>
    <t>Conhecimento Gerais sobre Mau Tempo</t>
  </si>
  <si>
    <t>2013-II / 2.5</t>
  </si>
  <si>
    <t>Calculo Navegação Celeste</t>
  </si>
  <si>
    <t>2013-II / 2.6</t>
  </si>
  <si>
    <t>2013-II / 2.7</t>
  </si>
  <si>
    <t>2013-II / 2.8</t>
  </si>
  <si>
    <t>2013-II / 2.9</t>
  </si>
  <si>
    <t>2013-II / 2.10</t>
  </si>
  <si>
    <t>2013-II / 2.11</t>
  </si>
  <si>
    <t>2013-II / 2.12</t>
  </si>
  <si>
    <t>2013-II / 3.1</t>
  </si>
  <si>
    <t>DSC: Receptores do Alerta de Socorro (Distress)</t>
  </si>
  <si>
    <t>2013-II / 3.2</t>
  </si>
  <si>
    <t>Radio VHF: Calculo de Alcance</t>
  </si>
  <si>
    <t>2013-II / 3.3</t>
  </si>
  <si>
    <t>GMDSS: Definição das Areas - Area 2</t>
  </si>
  <si>
    <t>2013-II / 3.4</t>
  </si>
  <si>
    <t>SART: Como aparece no Radar</t>
  </si>
  <si>
    <t>2013-II / 3.5</t>
  </si>
  <si>
    <t>2013-II / 3.6</t>
  </si>
  <si>
    <t>2013-II / 3.7</t>
  </si>
  <si>
    <t>2013-II / 3.8</t>
  </si>
  <si>
    <t>2013-II / 3.9</t>
  </si>
  <si>
    <t>Radar: Calculo de Tempo/Distancia de Alarme</t>
  </si>
  <si>
    <t>2013-II / 3.10</t>
  </si>
  <si>
    <t>Radar: Calculo do Alcance</t>
  </si>
  <si>
    <t>2013-II / 3.11</t>
  </si>
  <si>
    <t>GPS: Abatimento de Rota</t>
  </si>
  <si>
    <t>2013-II / 3.12</t>
  </si>
  <si>
    <t xml:space="preserve">DGPS: Alcance </t>
  </si>
  <si>
    <t>2013-II / 3.13</t>
  </si>
  <si>
    <t>Ecobatimetro: Caracteristicas da Frequencia de Impulsos + Leitura</t>
  </si>
  <si>
    <t>2013-II / 3.14</t>
  </si>
  <si>
    <t>Sistema Integrado de Navegacao: Piloto Automatico + GPS</t>
  </si>
  <si>
    <t>2013-II / 3.15</t>
  </si>
  <si>
    <t>Navegacao Batimetrica</t>
  </si>
  <si>
    <t>2013-II / 3.16</t>
  </si>
  <si>
    <t>Radar: Depencia do "Poder de Discriminacao"</t>
  </si>
  <si>
    <t>2013-II / 3.17</t>
  </si>
  <si>
    <t>Comportamento em Agua Fria</t>
  </si>
  <si>
    <t>2013-II / 3.18</t>
  </si>
  <si>
    <t>Aspecto Medico: Queimaduras pelo Sol/Insolação</t>
  </si>
  <si>
    <t>2013-II / 3.19</t>
  </si>
  <si>
    <t>2013-II / 3.20</t>
  </si>
  <si>
    <t>Navegacao em Balsa Salva-vidas: Relogio</t>
  </si>
  <si>
    <t>2014-I / 1.1</t>
  </si>
  <si>
    <t>2014-I / 1.2</t>
  </si>
  <si>
    <t>2014-I / 1.3</t>
  </si>
  <si>
    <t>2014-I / 1.4</t>
  </si>
  <si>
    <t>2014-I / 1.5</t>
  </si>
  <si>
    <t>2014-I / 1.6</t>
  </si>
  <si>
    <t>2014-I / 1.7</t>
  </si>
  <si>
    <t>2014-I / 1.8</t>
  </si>
  <si>
    <t>Interpretação do Calculo</t>
  </si>
  <si>
    <t>2014-I / 2.1</t>
  </si>
  <si>
    <t>2014-I / 2.2</t>
  </si>
  <si>
    <t>2014-I / 2.3</t>
  </si>
  <si>
    <t>2014-I / 2.4</t>
  </si>
  <si>
    <t>2014-I / 2.5</t>
  </si>
  <si>
    <t>Cartas Eletronicas: Raster + Configuração com GPS</t>
  </si>
  <si>
    <t>2014-I / 2.6</t>
  </si>
  <si>
    <t>DGPS: Transmissores no Brasil</t>
  </si>
  <si>
    <t>2014-I / 2.7</t>
  </si>
  <si>
    <t>Radar: Controle STC e FTC</t>
  </si>
  <si>
    <t>2014-I / 2.8</t>
  </si>
  <si>
    <t>AIS: Desvantagem em Relação ao ARPA</t>
  </si>
  <si>
    <t>2014-I / 2.9</t>
  </si>
  <si>
    <t>2014-I / 2.10</t>
  </si>
  <si>
    <t>Radar: Limitações da Apresentação "True Motion"</t>
  </si>
  <si>
    <t>2014-I / 2.11</t>
  </si>
  <si>
    <t>Ecobatimetro: Caracteristicas da Frequencia de Impulsos</t>
  </si>
  <si>
    <t>2014-I / 2.12</t>
  </si>
  <si>
    <t>GPS: Siglas (Varios)</t>
  </si>
  <si>
    <t>2014-I / 3.1</t>
  </si>
  <si>
    <t>Curva de Estabilidade Estatica</t>
  </si>
  <si>
    <t>2014-I / 3.2</t>
  </si>
  <si>
    <t>EPIRB: Funcao</t>
  </si>
  <si>
    <t>2014-I / 3.3</t>
  </si>
  <si>
    <t>Aspectos Médicos e Adversos</t>
  </si>
  <si>
    <t>2014-I / 3.4</t>
  </si>
  <si>
    <t>Calculo: Movimentacao Transversal do CG</t>
  </si>
  <si>
    <t>2014-I / 3.5</t>
  </si>
  <si>
    <t>RENEC: Caracteristicas</t>
  </si>
  <si>
    <t>2014-I / 3.6</t>
  </si>
  <si>
    <t>Navegacao em Balsa Salva-vidas: Tabua de Pontos</t>
  </si>
  <si>
    <t>2014-I / 3.7</t>
  </si>
  <si>
    <t>Mensagem "Serviço Movel/Satelite Maritimo" - Prioridade</t>
  </si>
  <si>
    <t>2014-I / 3.8</t>
  </si>
  <si>
    <t>Sistemas Frontais: Caracteristicas de Ciclones Extratropicais Costa Sul/Sudeste do Brasil</t>
  </si>
  <si>
    <t>2014-I / 3.9</t>
  </si>
  <si>
    <t>Vento: Calculo Vento Aparente</t>
  </si>
  <si>
    <t>2014-I / 3.10</t>
  </si>
  <si>
    <t>Mare: Tabua das Mares - Conceitos</t>
  </si>
  <si>
    <t>2014-I / 3.11</t>
  </si>
  <si>
    <t>Boletim Meteorologico (Meteoromarinha) - Partes e Interpretacao + Carta Sinotica</t>
  </si>
  <si>
    <t>2014-I / 3.12</t>
  </si>
  <si>
    <t>2014-I / 3.13</t>
  </si>
  <si>
    <t>DSC - Canal/Frequencia VHF</t>
  </si>
  <si>
    <t>2014-I / 3.14</t>
  </si>
  <si>
    <t>Corrente: Caracteristicas da Corrente induzida por arrasto superficla do vento sobre o mar</t>
  </si>
  <si>
    <t>2014-I / 3.15</t>
  </si>
  <si>
    <t>Conhecimento Gerais no Brasil (Corrente, Ventos)</t>
  </si>
  <si>
    <t>2014-I / 3.16</t>
  </si>
  <si>
    <t>2014-I / 3.17</t>
  </si>
  <si>
    <t>Providencia para manter estabilidade transversal</t>
  </si>
  <si>
    <t>2014-I / 3.18</t>
  </si>
  <si>
    <t>2014-I / 3.19</t>
  </si>
  <si>
    <t>Satelite Meteorologico - Identificação de Sistemas Meteorologicos na America/Atlantico Sul</t>
  </si>
  <si>
    <t>2014-I / 3.20</t>
  </si>
  <si>
    <t>Comportamento em Naufragio: Helicoptero</t>
  </si>
  <si>
    <t>2014-II / 1.1</t>
  </si>
  <si>
    <t>2014-II / 1.2</t>
  </si>
  <si>
    <t>2014-II / 1.3</t>
  </si>
  <si>
    <t>2014-II / 1.4</t>
  </si>
  <si>
    <t>2014-II / 1.5</t>
  </si>
  <si>
    <t>2014-II / 1.6</t>
  </si>
  <si>
    <t>2014-II / 1.7</t>
  </si>
  <si>
    <t>2014-II / 1.8</t>
  </si>
  <si>
    <t>Teoria: Impacto de Erro no Tempo</t>
  </si>
  <si>
    <t>2014-II / 2.1</t>
  </si>
  <si>
    <t>2014-II / 2.2</t>
  </si>
  <si>
    <t>2014-II / 2.3</t>
  </si>
  <si>
    <t>2014-II / 2.4</t>
  </si>
  <si>
    <t>2014-II / 2.5</t>
  </si>
  <si>
    <t>2014-II / 2.6</t>
  </si>
  <si>
    <t>Refracao das Ondas</t>
  </si>
  <si>
    <t>2014-II / 2.7</t>
  </si>
  <si>
    <t>Radar: Definicao de "Discriminacao"</t>
  </si>
  <si>
    <t>2014-II / 2.8</t>
  </si>
  <si>
    <t>GPS: Siglas (CDI Alarme)</t>
  </si>
  <si>
    <t>2014-II / 2.9</t>
  </si>
  <si>
    <t>Cartas Eletronicas: Raster Caracteristicas</t>
  </si>
  <si>
    <t>2014-II / 2.10</t>
  </si>
  <si>
    <t>DGPS: Caracteristicas</t>
  </si>
  <si>
    <t>2014-II / 2.11</t>
  </si>
  <si>
    <t>Ecobatimetro: Calculo de Calado</t>
  </si>
  <si>
    <t>2014-II / 2.12</t>
  </si>
  <si>
    <t>2014-II / 3.1</t>
  </si>
  <si>
    <t>2014-II / 3.2</t>
  </si>
  <si>
    <t>Conceitos Estabilidade: Momento Trimador de Compasso</t>
  </si>
  <si>
    <t>2014-II / 3.3</t>
  </si>
  <si>
    <t>Providencia para evitar Banda Permanente</t>
  </si>
  <si>
    <t>2014-II / 3.4</t>
  </si>
  <si>
    <t>Conceitos Estabilidade: Estabilidade Inicial Transversal</t>
  </si>
  <si>
    <t>2014-II / 3.5</t>
  </si>
  <si>
    <t>Carta Sinotica: Circulacao de Ar/Ventos</t>
  </si>
  <si>
    <t>2014-II / 3.6</t>
  </si>
  <si>
    <t>Furacões: Ronda de ventos no HN e HS</t>
  </si>
  <si>
    <t>2014-II / 3.7</t>
  </si>
  <si>
    <t>Correntes de Ressaca</t>
  </si>
  <si>
    <t>2014-II / 3.8</t>
  </si>
  <si>
    <t>Mare: Calculo da Profundidade em Certo Horario</t>
  </si>
  <si>
    <t>2014-II / 3.9</t>
  </si>
  <si>
    <t>Nuvens: Caracteristicas de aproximacao de Cb</t>
  </si>
  <si>
    <t>2014-II / 3.10</t>
  </si>
  <si>
    <t>Satelite Meteorologico - Interpretacao de Imagens de Cb</t>
  </si>
  <si>
    <t>2014-II / 3.11</t>
  </si>
  <si>
    <t>Frente Fria: Caracteristicas depois da Passagem (Ronda de Ventos na Costa Sul/Sudeste do Brasil)</t>
  </si>
  <si>
    <t>2014-II / 3.12</t>
  </si>
  <si>
    <t>2014-II / 3.13</t>
  </si>
  <si>
    <t>Tipos de Mensagem "Regulamento Radio" (UIT)</t>
  </si>
  <si>
    <t>2014-II / 3.14</t>
  </si>
  <si>
    <t>GMDSS - Responsavel pelas MSI nas Areas 1,2 e 3</t>
  </si>
  <si>
    <t>2014-II / 3.15</t>
  </si>
  <si>
    <t>SART - Frequencia</t>
  </si>
  <si>
    <t>2014-II / 3.16</t>
  </si>
  <si>
    <t>2014-II / 3.17</t>
  </si>
  <si>
    <t>Agua: Consumo/Restricao</t>
  </si>
  <si>
    <t>2014-II / 3.18</t>
  </si>
  <si>
    <t>Comportamento em Naufragio: Deslocamento da Balsa</t>
  </si>
  <si>
    <t>2014-II / 3.19</t>
  </si>
  <si>
    <t>Navegacao em Balsa Salva-vidas: Deriva da Balsa --&gt; Direção da Corrente Induzida pelo Vento</t>
  </si>
  <si>
    <t>2014-II / 3.20</t>
  </si>
  <si>
    <t>Aspecto Medico: Afogamento Seco</t>
  </si>
  <si>
    <t>2014-III / 1.1</t>
  </si>
  <si>
    <t>2014-III / 1.2</t>
  </si>
  <si>
    <t>2014-III / 1.3</t>
  </si>
  <si>
    <t>Teoria: AHG &amp; AHL</t>
  </si>
  <si>
    <t>2014-III / 1.4</t>
  </si>
  <si>
    <t>2014-III / 1.5</t>
  </si>
  <si>
    <t>2014-III / 1.6</t>
  </si>
  <si>
    <t>2014-III / 1.7</t>
  </si>
  <si>
    <t>2014-III / 1.8</t>
  </si>
  <si>
    <t>2014-III / 2.1</t>
  </si>
  <si>
    <t>Radar: Configuracao/Tipos de Apresentacao</t>
  </si>
  <si>
    <t>2014-III / 2.2</t>
  </si>
  <si>
    <t>2014-III / 2.3</t>
  </si>
  <si>
    <t>2014-III / 2.4</t>
  </si>
  <si>
    <t>2014-III / 2.5</t>
  </si>
  <si>
    <t>2014-III / 2.6</t>
  </si>
  <si>
    <t>Radar: Definicao de " Poder Discriminador"</t>
  </si>
  <si>
    <t>2014-III / 2.7</t>
  </si>
  <si>
    <t>GPS: Siglas (EPE)</t>
  </si>
  <si>
    <t>2014-III / 2.8</t>
  </si>
  <si>
    <t>Ecobatimetro: Caracteristicas (Profundidades Minimas não estao necessariamente abaixo da quilha)</t>
  </si>
  <si>
    <t>2014-III / 2.9</t>
  </si>
  <si>
    <t>GPS: NAVSTAR Qtd de Satelites</t>
  </si>
  <si>
    <t>2014-III / 2.10</t>
  </si>
  <si>
    <t>2014-III / 2.11</t>
  </si>
  <si>
    <t>Sistema Integrado de Navegacao: Mix (Radar, DGPS e GPS Siglas (DOP))</t>
  </si>
  <si>
    <t>2014-III / 2.12</t>
  </si>
  <si>
    <t>Radar: RACON - Sinal de Resposta</t>
  </si>
  <si>
    <t>2014-III / 3.1</t>
  </si>
  <si>
    <t>2014-III / 3.2</t>
  </si>
  <si>
    <t>2014-III / 3.3</t>
  </si>
  <si>
    <t>Conceitos Estabilidade: Banda Permanente</t>
  </si>
  <si>
    <t>2014-III / 3.4</t>
  </si>
  <si>
    <t>Calculo: GM e Equilibrio (GGv)</t>
  </si>
  <si>
    <t>2014-III / 3.5</t>
  </si>
  <si>
    <t>Mare: Carta de Correntes de Mare</t>
  </si>
  <si>
    <t>2014-III / 3.6</t>
  </si>
  <si>
    <t>Vento: Brisa Marinha - Parametros para Formacao</t>
  </si>
  <si>
    <t>2014-III / 3.7</t>
  </si>
  <si>
    <t>2014-III / 3.8</t>
  </si>
  <si>
    <t>Satelite Meteorologico - Infravermelho - Interpretacao de Imagens p/ Frentes Quentes &amp; Nuvens Stratiformes</t>
  </si>
  <si>
    <t>2014-III / 3.9</t>
  </si>
  <si>
    <t>Carta Sinotica: Sinais/Simbolos (Frente Fria)</t>
  </si>
  <si>
    <t>2014-III / 3.10</t>
  </si>
  <si>
    <t>2014-III / 3.11</t>
  </si>
  <si>
    <t>Mare: Definição MHWS</t>
  </si>
  <si>
    <t>2014-III / 3.12</t>
  </si>
  <si>
    <t>Ondas: Caracteristicas de Mar Severo na Costa</t>
  </si>
  <si>
    <t>2014-III / 3.13</t>
  </si>
  <si>
    <t>INMARSAT - Onidirecional</t>
  </si>
  <si>
    <t>2014-III / 3.14</t>
  </si>
  <si>
    <t>GMDSS: Equipamento de "homing" (salvamento)</t>
  </si>
  <si>
    <t>2014-III / 3.15</t>
  </si>
  <si>
    <t>Incidente SAR: Avisos identificados por quais Siglas</t>
  </si>
  <si>
    <t>2014-III / 3.16</t>
  </si>
  <si>
    <t>Lista de Publicação da DHN - "Avisos aos Navegantes" e "Avisos de Mau Tempo"</t>
  </si>
  <si>
    <t>2014-III / 3.17</t>
  </si>
  <si>
    <t>2014-III / 3.18</t>
  </si>
  <si>
    <t>Aspecto Medico: Medusa</t>
  </si>
  <si>
    <t>2014-III / 3.19</t>
  </si>
  <si>
    <t>Calculo do Alcance visada</t>
  </si>
  <si>
    <t>2014-III / 3.20</t>
  </si>
  <si>
    <t>Comportamento em Naufragio: Abandono em Incendio com Oleo</t>
  </si>
  <si>
    <t>2014-IV / 1.1</t>
  </si>
  <si>
    <t>2014-IV / 1.2</t>
  </si>
  <si>
    <t>2014-IV / 1.3</t>
  </si>
  <si>
    <t>2014-IV / 1.4</t>
  </si>
  <si>
    <t>Teoria: Tres Vertices do Triangulo de Posicao</t>
  </si>
  <si>
    <t>2014-IV / 1.5</t>
  </si>
  <si>
    <t>2014-IV / 1.6</t>
  </si>
  <si>
    <t>2014-IV / 1.7</t>
  </si>
  <si>
    <t>2014-IV / 1.8</t>
  </si>
  <si>
    <t>2014-IV / 2.1</t>
  </si>
  <si>
    <t>2014-IV / 2.2</t>
  </si>
  <si>
    <t>2014-IV / 2.3</t>
  </si>
  <si>
    <t>2014-IV / 2.4</t>
  </si>
  <si>
    <t>2014-IV / 2.5</t>
  </si>
  <si>
    <t>2014-IV / 2.6</t>
  </si>
  <si>
    <t>2014-IV / 2.7</t>
  </si>
  <si>
    <t>2014-IV / 2.8</t>
  </si>
  <si>
    <t>2014-IV / 2.9</t>
  </si>
  <si>
    <t>GPS: Siglas (SOA e XTK)</t>
  </si>
  <si>
    <t>2014-IV / 2.10</t>
  </si>
  <si>
    <t>Sistema Integrado de Navegacao: Piloto Automatico (Alarme)</t>
  </si>
  <si>
    <t>2014-IV / 2.11</t>
  </si>
  <si>
    <t>GPS: Sistema Geodesico Datum (WGS-84 ou Corrego Alegre)</t>
  </si>
  <si>
    <t>2014-IV / 2.12</t>
  </si>
  <si>
    <t>Ecobatimetro: Caracteristicas</t>
  </si>
  <si>
    <t>2014-IV / 3.1</t>
  </si>
  <si>
    <t>Conceitos Estabilidade: Definição do Binario BG</t>
  </si>
  <si>
    <t>2014-IV / 3.2</t>
  </si>
  <si>
    <t>2014-IV / 3.3</t>
  </si>
  <si>
    <t>Conceitos Estabilidade: Esforco Lnogitudinal</t>
  </si>
  <si>
    <t>2014-IV / 3.4</t>
  </si>
  <si>
    <t>2014-IV / 3.5</t>
  </si>
  <si>
    <t>2014-IV / 3.6</t>
  </si>
  <si>
    <t>Corrente de Deriva (Induzida pelo vento): Caracteristicas</t>
  </si>
  <si>
    <t>2014-IV / 3.7</t>
  </si>
  <si>
    <t>Boletim Meteorologico (Meteoromarinha) - Partes e Interpretacao</t>
  </si>
  <si>
    <t>2014-IV / 3.8</t>
  </si>
  <si>
    <t>Satelite Meteorologico - Interpretacao de Imagens de Cb em Frente Fria</t>
  </si>
  <si>
    <t>2014-IV / 3.9</t>
  </si>
  <si>
    <t>Nevoeiros: Tipos (se forma na superficie levados por vento terral)</t>
  </si>
  <si>
    <t>2014-IV / 3.10</t>
  </si>
  <si>
    <t>Nuvens: Tipos e Caracteristicas</t>
  </si>
  <si>
    <t>2014-IV / 3.11</t>
  </si>
  <si>
    <t>Mare: Nivel de Reducao</t>
  </si>
  <si>
    <t>2014-IV / 3.12</t>
  </si>
  <si>
    <t>Ondas: Geracao de Ondas</t>
  </si>
  <si>
    <t>2014-IV / 3.13</t>
  </si>
  <si>
    <t>INMARSAT - Sistema de Recepeção das MSI na Area 3</t>
  </si>
  <si>
    <t>2014-IV / 3.14</t>
  </si>
  <si>
    <t>2014-IV / 3.15</t>
  </si>
  <si>
    <t>Avisos de Mau Tempo (Centro de Hidrografia da Marinha) - Condicoes para Envio</t>
  </si>
  <si>
    <t>2014-IV / 3.16</t>
  </si>
  <si>
    <t>HF: Frequencia de Socorro e Emergencia</t>
  </si>
  <si>
    <t>2014-IV / 3.17</t>
  </si>
  <si>
    <t>Material de Sobrevivencia de uma Balsa</t>
  </si>
  <si>
    <t>2014-IV / 3.18</t>
  </si>
  <si>
    <t>2014-IV / 3.19</t>
  </si>
  <si>
    <t>Comportamento em Naufragio: Lancamento da Balsa</t>
  </si>
  <si>
    <t>2014-IV / 3.20</t>
  </si>
  <si>
    <t>2015-I / 1.1</t>
  </si>
  <si>
    <t>2015-I / 1.2</t>
  </si>
  <si>
    <t>2015-I / 1.3</t>
  </si>
  <si>
    <t>2015-I / 1.4</t>
  </si>
  <si>
    <t>2015-I / 1.5</t>
  </si>
  <si>
    <t>2015-I / 1.6</t>
  </si>
  <si>
    <t>2015-I / 1.7</t>
  </si>
  <si>
    <t>2015-I / 1.8</t>
  </si>
  <si>
    <t>2015-I / 2.1</t>
  </si>
  <si>
    <t>AIS: Caracteristicas</t>
  </si>
  <si>
    <t>2015-I / 2.2</t>
  </si>
  <si>
    <t>2015-I / 2.3</t>
  </si>
  <si>
    <t>2015-I / 2.4</t>
  </si>
  <si>
    <t>Radar: Controle para Reduzir Ecos Longos (Chuva, Granizo, Neve)</t>
  </si>
  <si>
    <t>2015-I / 2.5</t>
  </si>
  <si>
    <t>Radar: Marcações Tangentes</t>
  </si>
  <si>
    <t>2015-I / 2.6</t>
  </si>
  <si>
    <t>Radar: Paralelas Indexadas (PI) - Modos de Preferencia</t>
  </si>
  <si>
    <t>2015-I / 2.7</t>
  </si>
  <si>
    <t>Radar: Auxilio que Amplifica/Reforça o Pulso Recebido</t>
  </si>
  <si>
    <t>2015-I / 2.8</t>
  </si>
  <si>
    <t>Cartas Eletronicas: Vetorias (ECS) Caracteristicas</t>
  </si>
  <si>
    <t>2015-I / 2.9</t>
  </si>
  <si>
    <t>2015-I / 2.10</t>
  </si>
  <si>
    <t>Sistema Integrado de Navegacao: Anemometro</t>
  </si>
  <si>
    <t>2015-I / 2.11</t>
  </si>
  <si>
    <t>Navegacao Batimetrica: Linhas de Sondagem</t>
  </si>
  <si>
    <t>2015-I / 2.12</t>
  </si>
  <si>
    <t>GPS: Ler tela CDI - WPT</t>
  </si>
  <si>
    <t>2015-I / 3.1</t>
  </si>
  <si>
    <t>Conceitos Estabilidade: Equilibrio Indiferente</t>
  </si>
  <si>
    <t>2015-I / 3.2</t>
  </si>
  <si>
    <t>Conceitos Estabilidade: Borda Livre</t>
  </si>
  <si>
    <t>2015-I / 3.3</t>
  </si>
  <si>
    <t>Calculo Borda Livre com Pontal Moldado e Calados</t>
  </si>
  <si>
    <t>2015-I / 3.4</t>
  </si>
  <si>
    <t>Pontos Notaveis: Elevação virtual do CG e estabilidade</t>
  </si>
  <si>
    <t>2015-I / 3.5</t>
  </si>
  <si>
    <t>2015-I / 3.6</t>
  </si>
  <si>
    <t>Boletim Meteorologico (Meteoromarinha) - Identificação de Mar Severo pelas ondas</t>
  </si>
  <si>
    <t>2015-I / 3.7</t>
  </si>
  <si>
    <t>Satelite Meteorologico - Interpretacao de Imagens de Mar Calmo em Frente Fria</t>
  </si>
  <si>
    <t>2015-I / 3.8</t>
  </si>
  <si>
    <t>2015-I / 3.9</t>
  </si>
  <si>
    <t>Correntes Oceanicas: Situações de desvio para E</t>
  </si>
  <si>
    <t>2015-I / 3.10</t>
  </si>
  <si>
    <t>Mare: Elementos p/ Acesso a um Porto</t>
  </si>
  <si>
    <t>2015-I / 3.11</t>
  </si>
  <si>
    <t>Descarga de Residuos Biodegradaveis</t>
  </si>
  <si>
    <t>2015-I / 3.12</t>
  </si>
  <si>
    <t>Conhecimento de Fatores Gerais em Altas Latitudes (Corrente, Ventos)</t>
  </si>
  <si>
    <t>2015-I / 3.13</t>
  </si>
  <si>
    <t xml:space="preserve">DSC - Frequencia Radiotelefonia Obrigatoria na Area 2 </t>
  </si>
  <si>
    <t>2015-I / 3.14</t>
  </si>
  <si>
    <t>INMARSAT - Caracteristicas Fleet 77</t>
  </si>
  <si>
    <t>2015-I / 3.15</t>
  </si>
  <si>
    <t>Incidente SAR: Responsavel pelo RCC na Area</t>
  </si>
  <si>
    <t>2015-I / 3.16</t>
  </si>
  <si>
    <t>2015-I / 3.17</t>
  </si>
  <si>
    <t>2015-I / 3.18</t>
  </si>
  <si>
    <t>Alimentos: Planctons</t>
  </si>
  <si>
    <t>2015-I / 3.19</t>
  </si>
  <si>
    <t>2015-I / 3.20</t>
  </si>
  <si>
    <t>Navegacao em Balsa Salva-vidas: Azimute</t>
  </si>
  <si>
    <t>2015-II / 1.1</t>
  </si>
  <si>
    <t>2015-II / 1.2</t>
  </si>
  <si>
    <t>2015-II / 1.3</t>
  </si>
  <si>
    <t>2015-II / 1.4</t>
  </si>
  <si>
    <t>2015-II / 1.5</t>
  </si>
  <si>
    <t>2015-II / 1.6</t>
  </si>
  <si>
    <t>2015-II / 1.7</t>
  </si>
  <si>
    <t>2015-II / 1.8</t>
  </si>
  <si>
    <t>2015-II / 2.1</t>
  </si>
  <si>
    <t>2015-II / 2.2</t>
  </si>
  <si>
    <t>2015-II / 2.3</t>
  </si>
  <si>
    <t>2015-II / 2.4</t>
  </si>
  <si>
    <t>2015-II / 2.5</t>
  </si>
  <si>
    <t>2015-II / 2.6</t>
  </si>
  <si>
    <t>2015-II / 2.7</t>
  </si>
  <si>
    <t>2015-II / 2.8</t>
  </si>
  <si>
    <t>GPS: Siglas (DTG)</t>
  </si>
  <si>
    <t>2015-II / 2.9</t>
  </si>
  <si>
    <t>2015-II / 2.10</t>
  </si>
  <si>
    <t>2015-II / 2.11</t>
  </si>
  <si>
    <t>Cartas Eletronicas: Vetorais Nome</t>
  </si>
  <si>
    <t>2015-II / 2.12</t>
  </si>
  <si>
    <t>2015-II / 3.1</t>
  </si>
  <si>
    <t>Calculo Calado a Ré</t>
  </si>
  <si>
    <t>2015-II / 3.2</t>
  </si>
  <si>
    <t>Calculo: Altura Metacentrica</t>
  </si>
  <si>
    <t>2015-II / 3.3</t>
  </si>
  <si>
    <t>Conceitos Estabilidade: Deslocamento Leve</t>
  </si>
  <si>
    <t>2015-II / 3.4</t>
  </si>
  <si>
    <t>Conceitos Estabilidade: GM = 0</t>
  </si>
  <si>
    <t>2015-II / 3.5</t>
  </si>
  <si>
    <t>2015-II / 3.6</t>
  </si>
  <si>
    <t>Boletim Meteorologico (Meteoromarinha) - Identificação de Mar Severo pelas Ondas/Frentes</t>
  </si>
  <si>
    <t>2015-II / 3.7</t>
  </si>
  <si>
    <t>Satelite Meteorologico - Interpretacao de Imagens de Mar Severo em Frente Fria</t>
  </si>
  <si>
    <t>2015-II / 3.8</t>
  </si>
  <si>
    <t>2015-II / 3.9</t>
  </si>
  <si>
    <t>Correntes Oceanicas: Correntes de densidade quente HS (Metarea V)</t>
  </si>
  <si>
    <t>2015-II / 3.10</t>
  </si>
  <si>
    <t>2015-II / 3.11</t>
  </si>
  <si>
    <t>Ondas: Caracteristicas para Marulhos severos</t>
  </si>
  <si>
    <t>2015-II / 3.12</t>
  </si>
  <si>
    <t>Atlas de Cartas Piloto (DHN): Informações de ventos</t>
  </si>
  <si>
    <t>2015-II / 3.13</t>
  </si>
  <si>
    <t>GMDSS - Area 2 Equipamento Obrigatorio</t>
  </si>
  <si>
    <t>2015-II / 3.14</t>
  </si>
  <si>
    <t>DSC: Caracteristicas Gerais</t>
  </si>
  <si>
    <t>2015-II / 3.15</t>
  </si>
  <si>
    <t>2015-II / 3.16</t>
  </si>
  <si>
    <t>2015-II / 3.17</t>
  </si>
  <si>
    <t>Comportamento em Naufragio: Tubarão</t>
  </si>
  <si>
    <t>2015-II / 3.18</t>
  </si>
  <si>
    <t>2015-II / 3.19</t>
  </si>
  <si>
    <t>Reacoes Psicomotoras</t>
  </si>
  <si>
    <t>2015-II / 3.20</t>
  </si>
  <si>
    <t>2016-I / 1.1</t>
  </si>
  <si>
    <t>2016-I / 1.2</t>
  </si>
  <si>
    <t>2016-I / 1.3</t>
  </si>
  <si>
    <t>Teoria: AHL</t>
  </si>
  <si>
    <t>2016-I / 1.4</t>
  </si>
  <si>
    <t>2016-I / 1.5</t>
  </si>
  <si>
    <t>2016-I / 1.6</t>
  </si>
  <si>
    <t>2016-I / 1.7</t>
  </si>
  <si>
    <t>2016-I / 1.8</t>
  </si>
  <si>
    <t>2016-I / 2.1</t>
  </si>
  <si>
    <t>2016-I / 2.2</t>
  </si>
  <si>
    <t>2016-I / 2.3</t>
  </si>
  <si>
    <t>2016-I / 2.4</t>
  </si>
  <si>
    <t>2016-I / 2.5</t>
  </si>
  <si>
    <t>2016-I / 2.6</t>
  </si>
  <si>
    <t>2016-I / 2.7</t>
  </si>
  <si>
    <t>Cartas Eletronicas: Raster (RNC)</t>
  </si>
  <si>
    <t>2016-I / 2.8</t>
  </si>
  <si>
    <t>2016-I / 2.9</t>
  </si>
  <si>
    <t>2016-I / 2.10</t>
  </si>
  <si>
    <t>Radar: Erro na Leitura &amp; Cruzamento de Informações</t>
  </si>
  <si>
    <t>2016-I / 2.11</t>
  </si>
  <si>
    <t>2016-I / 2.12</t>
  </si>
  <si>
    <t>Radar: Controle para Mellhorar "Discriminacao"</t>
  </si>
  <si>
    <t>2016-I / 3.1</t>
  </si>
  <si>
    <t>2016-I / 3.2</t>
  </si>
  <si>
    <t>2016-I / 3.3</t>
  </si>
  <si>
    <t>2016-I / 3.4</t>
  </si>
  <si>
    <t>Conceitos Estabilidade: Varios</t>
  </si>
  <si>
    <t>2016-I / 3.5</t>
  </si>
  <si>
    <t>Correntes Costeiras: Direção para onde Flui (Influencia de Ventos NE)</t>
  </si>
  <si>
    <t>2016-I / 3.6</t>
  </si>
  <si>
    <t>2016-I / 3.7</t>
  </si>
  <si>
    <t>Conhecimento de Fatores Gerais no Caribe</t>
  </si>
  <si>
    <t>2016-I / 3.8</t>
  </si>
  <si>
    <t>2016-I / 3.9</t>
  </si>
  <si>
    <t>Carta Sinotica: Sistemas Frontais</t>
  </si>
  <si>
    <t>2016-I / 3.10</t>
  </si>
  <si>
    <t>2016-I / 3.11</t>
  </si>
  <si>
    <t>2016-I / 3.12</t>
  </si>
  <si>
    <t>Conhecimento de Fatores Gerais no Brasil (Corrente, Ventos)</t>
  </si>
  <si>
    <t>2016-I / 3.13</t>
  </si>
  <si>
    <t xml:space="preserve">RENEC: Radiotelefonia Frequencia &amp; Modulação </t>
  </si>
  <si>
    <t>2016-I / 3.14</t>
  </si>
  <si>
    <t>GMDSS - Area 1 Equipamento Obrigatorio</t>
  </si>
  <si>
    <t>2016-I / 3.15</t>
  </si>
  <si>
    <t>AIS-SART, AIS, SART e DSC</t>
  </si>
  <si>
    <t>2016-I / 3.16</t>
  </si>
  <si>
    <t>INMARSAT - SES Definição</t>
  </si>
  <si>
    <t>2016-I / 3.17</t>
  </si>
  <si>
    <t>Aspecto Medico: Hiportemia</t>
  </si>
  <si>
    <t>2016-I / 3.18</t>
  </si>
  <si>
    <t>2016-I / 3.19</t>
  </si>
  <si>
    <t>2016-I / 3.20</t>
  </si>
  <si>
    <t>Navegacao em Balsa Salva-vidas: Tabua de Pontos, Deriva da Balsa, Relogio</t>
  </si>
  <si>
    <t>2016-II / 1.1</t>
  </si>
  <si>
    <t>2016-II / 1.2</t>
  </si>
  <si>
    <t>2016-II / 1.3</t>
  </si>
  <si>
    <t>2016-II / 1.4</t>
  </si>
  <si>
    <t>2016-II / 1.5</t>
  </si>
  <si>
    <t>2016-II / 1.6</t>
  </si>
  <si>
    <t>2016-II / 1.7</t>
  </si>
  <si>
    <t>2016-II / 1.8</t>
  </si>
  <si>
    <t>2016-II / 2.1</t>
  </si>
  <si>
    <t>Radar: Propagação das Ondas</t>
  </si>
  <si>
    <t>2016-II / 2.2</t>
  </si>
  <si>
    <t>2016-II / 2.3</t>
  </si>
  <si>
    <t>2016-II / 2.4</t>
  </si>
  <si>
    <t>2016-II / 2.5</t>
  </si>
  <si>
    <t>2016-II / 2.6</t>
  </si>
  <si>
    <t>2016-II / 2.7</t>
  </si>
  <si>
    <t>GPS: Siglas (BRG)</t>
  </si>
  <si>
    <t>2016-II / 2.8</t>
  </si>
  <si>
    <t>2016-II / 2.9</t>
  </si>
  <si>
    <t>VTS - Definiçao</t>
  </si>
  <si>
    <t>2016-II / 2.10</t>
  </si>
  <si>
    <t>2016-II / 2.11</t>
  </si>
  <si>
    <t>Sistema Integrado de Navegacao: GPS + Agulha Giroscopica</t>
  </si>
  <si>
    <t>2016-II / 2.12</t>
  </si>
  <si>
    <t>2016-II / 3.1</t>
  </si>
  <si>
    <t>Providencia para manter estabilidade</t>
  </si>
  <si>
    <t>2016-II / 3.2</t>
  </si>
  <si>
    <t>Limite de Estabilidade Positiva</t>
  </si>
  <si>
    <t>2016-II / 3.3</t>
  </si>
  <si>
    <t>2016-II / 3.4</t>
  </si>
  <si>
    <t>Conceitos Estabilidade: Periodo de Oscilacao Natural</t>
  </si>
  <si>
    <t>2016-II / 3.5</t>
  </si>
  <si>
    <t>2016-II / 3.6</t>
  </si>
  <si>
    <t>2016-II / 3.7</t>
  </si>
  <si>
    <t>2016-II / 3.8</t>
  </si>
  <si>
    <t>Frente Fria: Caracteristicas de Passagem</t>
  </si>
  <si>
    <t>2016-II / 3.9</t>
  </si>
  <si>
    <t>Ondas: Observação de Marulhos no Mar</t>
  </si>
  <si>
    <t>2016-II / 3.10</t>
  </si>
  <si>
    <t>Chuvas: Tempestade Isolada: Origem no HN</t>
  </si>
  <si>
    <t>2016-II / 3.11</t>
  </si>
  <si>
    <t>Nuvens: Impacto da Cobertura de Nuvens na Temperatura (Dia e Noite)</t>
  </si>
  <si>
    <t>2016-II / 3.12</t>
  </si>
  <si>
    <t>Atlas de Cartas Piloto (DHN)</t>
  </si>
  <si>
    <t>2016-II / 3.13</t>
  </si>
  <si>
    <t>2016-II / 3.14</t>
  </si>
  <si>
    <t>SSB em HF: aumento de alcance</t>
  </si>
  <si>
    <t>2016-II / 3.15</t>
  </si>
  <si>
    <t>Avisos-Radio: SAR vs Nautico (AvRaN) - Caracteristicas do SAR</t>
  </si>
  <si>
    <t>2016-II / 3.16</t>
  </si>
  <si>
    <t>VHF: Caracteristicas</t>
  </si>
  <si>
    <t>2016-II / 3.17</t>
  </si>
  <si>
    <t>2016-II / 3.18</t>
  </si>
  <si>
    <t>2016-II / 3.19</t>
  </si>
  <si>
    <t>2016-II / 3.20</t>
  </si>
  <si>
    <t>2016-III / 1.1</t>
  </si>
  <si>
    <t>2016-III / 1.2</t>
  </si>
  <si>
    <t>2016-III / 1.3</t>
  </si>
  <si>
    <t>2016-III / 1.4</t>
  </si>
  <si>
    <t>2016-III / 1.5</t>
  </si>
  <si>
    <t>2016-III / 1.6</t>
  </si>
  <si>
    <t>2016-III / 1.7</t>
  </si>
  <si>
    <t>2016-III / 1.8</t>
  </si>
  <si>
    <t>2016-III / 2.1</t>
  </si>
  <si>
    <t>2016-III / 2.2</t>
  </si>
  <si>
    <t>2016-III / 2.3</t>
  </si>
  <si>
    <t>2016-III / 2.4</t>
  </si>
  <si>
    <t>2016-III / 2.5</t>
  </si>
  <si>
    <t>2016-III / 2.6</t>
  </si>
  <si>
    <t>2016-III / 2.7</t>
  </si>
  <si>
    <t>Radar: Controle para Reduzir Fortes Manchas</t>
  </si>
  <si>
    <t>2016-III / 2.8</t>
  </si>
  <si>
    <t>Radar: Alcance (Fatores Meteorologicos)</t>
  </si>
  <si>
    <t>2016-III / 2.9</t>
  </si>
  <si>
    <t>Cartas Eletronicas: Vetorias X Raster</t>
  </si>
  <si>
    <t>2016-III / 2.10</t>
  </si>
  <si>
    <t>2016-III / 2.11</t>
  </si>
  <si>
    <t>GPS: Siglas (CTS)</t>
  </si>
  <si>
    <t>2016-III / 2.12</t>
  </si>
  <si>
    <t>GPS: Ler tela CDI - XTE</t>
  </si>
  <si>
    <t>2016-III / 3.1</t>
  </si>
  <si>
    <t>2016-III / 3.2</t>
  </si>
  <si>
    <t>2016-III / 3.3</t>
  </si>
  <si>
    <t>Conceitos Estabilidade: Variacao da Reserva de Flutuabilidade</t>
  </si>
  <si>
    <t>2016-III / 3.4</t>
  </si>
  <si>
    <t>Conceitos Estabilidade: Deslocamento&amp; Volume de Carena</t>
  </si>
  <si>
    <t>2016-III / 3.5</t>
  </si>
  <si>
    <t>2016-III / 3.6</t>
  </si>
  <si>
    <t>Frente Quente: Caracteristicas da Aproximacao (Giro de Vento)</t>
  </si>
  <si>
    <t>2016-III / 3.7</t>
  </si>
  <si>
    <t>2016-III / 3.8</t>
  </si>
  <si>
    <t>2016-III / 3.9</t>
  </si>
  <si>
    <t>Satelite Meteorologico - Infravermelho - Interpretacao de Imagens</t>
  </si>
  <si>
    <t>2016-III / 3.10</t>
  </si>
  <si>
    <t>2016-III / 3.11</t>
  </si>
  <si>
    <t>Boletim Meteorologico (Meteoromarinha) - Condicoes para Envio</t>
  </si>
  <si>
    <t>2016-III / 3.12</t>
  </si>
  <si>
    <t>2016-III / 3.13</t>
  </si>
  <si>
    <t>Radio VHF: Alcance</t>
  </si>
  <si>
    <t>2016-III / 3.14</t>
  </si>
  <si>
    <t>Destino de Chamado de Perigo (Mayday)</t>
  </si>
  <si>
    <t>2016-III / 3.15</t>
  </si>
  <si>
    <t>2016-III / 3.16</t>
  </si>
  <si>
    <t>Avisos-Radio Nautico (AvRaN): Tipos/Classificacao</t>
  </si>
  <si>
    <t>2016-III / 3.17</t>
  </si>
  <si>
    <t>Aspecto Medico: Congelamento Corpo</t>
  </si>
  <si>
    <t>2016-III / 3.18</t>
  </si>
  <si>
    <t>2016-III / 3.19</t>
  </si>
  <si>
    <t>2016-III / 3.20</t>
  </si>
  <si>
    <t>Efeitos da Temperatura do Ar</t>
  </si>
  <si>
    <t>2017-I / 1.1</t>
  </si>
  <si>
    <t>2017-I / 1.2</t>
  </si>
  <si>
    <t>2017-I / 1.3</t>
  </si>
  <si>
    <t>2017-I / 1.4</t>
  </si>
  <si>
    <t>Teoria: Balancar o Sextante</t>
  </si>
  <si>
    <t>2017-I / 1.5</t>
  </si>
  <si>
    <t>2017-I / 1.6</t>
  </si>
  <si>
    <t>2017-I / 1.7</t>
  </si>
  <si>
    <t>2017-I / 1.8</t>
  </si>
  <si>
    <t>2017-I / 2.1</t>
  </si>
  <si>
    <t>Radar: Banda X vs S e Impacto na Chuva</t>
  </si>
  <si>
    <t>2017-I / 2.2</t>
  </si>
  <si>
    <t>ARPA: Cartacteristicas</t>
  </si>
  <si>
    <t>2017-I / 2.3</t>
  </si>
  <si>
    <t>2017-I / 2.4</t>
  </si>
  <si>
    <t>GPS: Siglas (MOB)</t>
  </si>
  <si>
    <t>2017-I / 2.5</t>
  </si>
  <si>
    <t>2017-I / 2.6</t>
  </si>
  <si>
    <t>2017-I / 2.7</t>
  </si>
  <si>
    <t>2017-I / 2.8</t>
  </si>
  <si>
    <t>2017-I / 2.9</t>
  </si>
  <si>
    <t>2017-I / 2.10</t>
  </si>
  <si>
    <t>2017-I / 2.11</t>
  </si>
  <si>
    <t>Sistema Integrado de Navegacao</t>
  </si>
  <si>
    <t>2017-I / 2.12</t>
  </si>
  <si>
    <t>2017-I / 3.1</t>
  </si>
  <si>
    <t>Conceitos Estabilidade: Relacao de Espacos Fechado X Volume de Carena</t>
  </si>
  <si>
    <t>2017-I / 3.2</t>
  </si>
  <si>
    <t>Conceitos Estabilidade: Equilibrio Instavel</t>
  </si>
  <si>
    <t>2017-I / 3.3</t>
  </si>
  <si>
    <t>Calculo Calado</t>
  </si>
  <si>
    <t>2017-I / 3.4</t>
  </si>
  <si>
    <t>2017-I / 3.5</t>
  </si>
  <si>
    <t>Sistemas Frontais: Diferenca de Nebulosidade Frente Fria vs Frente Quente</t>
  </si>
  <si>
    <t>2017-I / 3.6</t>
  </si>
  <si>
    <t>Nevoeiro: Tipos</t>
  </si>
  <si>
    <t>2017-I / 3.7</t>
  </si>
  <si>
    <t>Carta Sinotica: Interpretacao (Frente Fria + Ciclone Extratropical + Vento de NW)</t>
  </si>
  <si>
    <t>2017-I / 3.8</t>
  </si>
  <si>
    <t>Correntes: de Ressaca &amp; de Deriva + Profundidade de Interferencia</t>
  </si>
  <si>
    <t>2017-I / 3.9</t>
  </si>
  <si>
    <t>Vento: Efeitos das Ondas de Kelvin no Região Tropical</t>
  </si>
  <si>
    <t>2017-I / 3.10</t>
  </si>
  <si>
    <t>2017-I / 3.11</t>
  </si>
  <si>
    <t>2017-I / 3.12</t>
  </si>
  <si>
    <t>Vento: Calculo Vento Aparente + Anticiclone</t>
  </si>
  <si>
    <t>2017-I / 3.13</t>
  </si>
  <si>
    <t>EPIRB: Alcance &amp; Frequencia</t>
  </si>
  <si>
    <t>2017-I / 3.14</t>
  </si>
  <si>
    <t>Wheather-Fax</t>
  </si>
  <si>
    <t>2017-I / 3.15</t>
  </si>
  <si>
    <t>Radiotelefonia: Letras do "Codigo Internacional de Sinais"</t>
  </si>
  <si>
    <t>2017-I / 3.16</t>
  </si>
  <si>
    <t>VHF: Canal de Escuta Permanente</t>
  </si>
  <si>
    <t>2017-I / 3.17</t>
  </si>
  <si>
    <t>Aspecto Medico: Varios Casos</t>
  </si>
  <si>
    <t>2017-I / 3.18</t>
  </si>
  <si>
    <t>2017-I / 3.19</t>
  </si>
  <si>
    <t>Navegacao em Balsa Salva-vidas: Deriva da Balsa</t>
  </si>
  <si>
    <t>2017-I / 3.20</t>
  </si>
  <si>
    <t>2017-II / 1.1</t>
  </si>
  <si>
    <t>2017-II / 1.2</t>
  </si>
  <si>
    <t>2017-II / 1.3</t>
  </si>
  <si>
    <t>2017-II / 1.4</t>
  </si>
  <si>
    <t>2017-II / 1.5</t>
  </si>
  <si>
    <t>2017-II / 1.6</t>
  </si>
  <si>
    <t>2017-II / 1.7</t>
  </si>
  <si>
    <t>2017-II / 1.8</t>
  </si>
  <si>
    <t>2017-II / 2.1</t>
  </si>
  <si>
    <t>GPS: Siglas (Precisao da Posicao dos Satelites)</t>
  </si>
  <si>
    <t>2017-II / 2.2</t>
  </si>
  <si>
    <t>Radar: Caracteristicas Apresentação "Head-Up"</t>
  </si>
  <si>
    <t>2017-II / 2.3</t>
  </si>
  <si>
    <t>GPS: Caracteristicas</t>
  </si>
  <si>
    <t>2017-II / 2.4</t>
  </si>
  <si>
    <t>2017-II / 2.5</t>
  </si>
  <si>
    <t>2017-II / 2.6</t>
  </si>
  <si>
    <t>2017-II / 2.7</t>
  </si>
  <si>
    <t>2017-II / 2.8</t>
  </si>
  <si>
    <t>2017-II / 2.9</t>
  </si>
  <si>
    <t>2017-II / 2.10</t>
  </si>
  <si>
    <t>2017-II / 2.11</t>
  </si>
  <si>
    <t>Radar: Controle para Reduzir Ecos Duplos</t>
  </si>
  <si>
    <t>2017-II / 2.12</t>
  </si>
  <si>
    <t>Sistema Integrado de Navegacao: Piloto Automatico</t>
  </si>
  <si>
    <t>2017-II / 3.1</t>
  </si>
  <si>
    <t>2017-II / 3.2</t>
  </si>
  <si>
    <t>2017-II / 3.3</t>
  </si>
  <si>
    <t>Conceitos Estabilidade: Esforco Logintudinal</t>
  </si>
  <si>
    <t>2017-II / 3.4</t>
  </si>
  <si>
    <t>2017-II / 3.5</t>
  </si>
  <si>
    <t>Vento: Brisa Marinha</t>
  </si>
  <si>
    <t>2017-II / 3.6</t>
  </si>
  <si>
    <t>Correntes Costeiras: Ressurgencia</t>
  </si>
  <si>
    <t>2017-II / 3.7</t>
  </si>
  <si>
    <t>Mare: Tabua das Mares - Interpretacao</t>
  </si>
  <si>
    <t>2017-II / 3.8</t>
  </si>
  <si>
    <t>2017-II / 3.9</t>
  </si>
  <si>
    <t>Carta Sinotica: Frente Estacionaria</t>
  </si>
  <si>
    <t>2017-II / 3.10</t>
  </si>
  <si>
    <t>2017-II / 3.11</t>
  </si>
  <si>
    <t>2017-II / 3.12</t>
  </si>
  <si>
    <t>Ondas: Caracteristicas</t>
  </si>
  <si>
    <t>2017-II / 3.13</t>
  </si>
  <si>
    <t>GMDSS - Equipamentos (Alerta Socorro &amp; Chamadas a Estacoes)</t>
  </si>
  <si>
    <t>2017-II / 3.14</t>
  </si>
  <si>
    <t>Incidente SAR - Caracteristicas</t>
  </si>
  <si>
    <t>2017-II / 3.15</t>
  </si>
  <si>
    <t>2017-II / 3.16</t>
  </si>
  <si>
    <t>AIS-SART: Funcao</t>
  </si>
  <si>
    <t>2017-II / 3.17</t>
  </si>
  <si>
    <t>2017-II / 3.18</t>
  </si>
  <si>
    <t>2017-II / 3.19</t>
  </si>
  <si>
    <t>Aspecto Medico: Sobrevivencia Involutaria do Organismo</t>
  </si>
  <si>
    <t>2017-II / 3.20</t>
  </si>
  <si>
    <t>2018-I / 1.1</t>
  </si>
  <si>
    <t>2018-I / 1.2</t>
  </si>
  <si>
    <t>2018-I / 1.3</t>
  </si>
  <si>
    <t>2018-I / 1.4</t>
  </si>
  <si>
    <t>2018-I / 1.5</t>
  </si>
  <si>
    <t>2018-I / 1.6</t>
  </si>
  <si>
    <t>2018-I / 1.7</t>
  </si>
  <si>
    <t>2018-I / 1.8</t>
  </si>
  <si>
    <t>2018-I / 2.1</t>
  </si>
  <si>
    <t>Radar: Controle para Reduzir Eco</t>
  </si>
  <si>
    <t>2018-I / 2.2</t>
  </si>
  <si>
    <t>Radar: Interpretacao da Imagem</t>
  </si>
  <si>
    <t>2018-I / 2.3</t>
  </si>
  <si>
    <t>AIS: Tipos de Dados</t>
  </si>
  <si>
    <t>2018-I / 2.4</t>
  </si>
  <si>
    <t>2018-I / 2.5</t>
  </si>
  <si>
    <t>2018-I / 2.6</t>
  </si>
  <si>
    <t>2018-I / 2.7</t>
  </si>
  <si>
    <t>2018-I / 2.8</t>
  </si>
  <si>
    <t>2018-I / 2.9</t>
  </si>
  <si>
    <t>VTS - Tipos/Modos de Informacoes</t>
  </si>
  <si>
    <t>2018-I / 2.10</t>
  </si>
  <si>
    <t>GPS: Siglas (TTG)</t>
  </si>
  <si>
    <t>2018-I / 2.11</t>
  </si>
  <si>
    <t>2018-I / 2.12</t>
  </si>
  <si>
    <t>2018-I / 3.1</t>
  </si>
  <si>
    <t>2018-I / 3.2</t>
  </si>
  <si>
    <t>2018-I / 3.3</t>
  </si>
  <si>
    <t>Conceitos Estabilidade: Limite de Estabilidade</t>
  </si>
  <si>
    <t>2018-I / 3.4</t>
  </si>
  <si>
    <t>Calculo: Variacao no Calado/Trim</t>
  </si>
  <si>
    <t>2018-I / 3.5</t>
  </si>
  <si>
    <t>Sistemas Frontais: Depressao + Dois Anticiclones</t>
  </si>
  <si>
    <t>2018-I / 3.6</t>
  </si>
  <si>
    <t>TSM: Caracteristicas</t>
  </si>
  <si>
    <t>2018-I / 3.7</t>
  </si>
  <si>
    <t>Nuvens: Tipos</t>
  </si>
  <si>
    <t>2018-I / 3.8</t>
  </si>
  <si>
    <t>Conhecimento Gerais no Brasil (Corrente, Ventos): ZCAS</t>
  </si>
  <si>
    <t>2018-I / 3.9</t>
  </si>
  <si>
    <t>Ventos: Caracteristicas Ventos Alisios</t>
  </si>
  <si>
    <t>2018-I / 3.10</t>
  </si>
  <si>
    <t>Mare: Corrente de Mare + Tabua de Mares</t>
  </si>
  <si>
    <t>2018-I / 3.11</t>
  </si>
  <si>
    <t>2018-I / 3.12</t>
  </si>
  <si>
    <t>2018-I / 3.13</t>
  </si>
  <si>
    <t>DSC - Frequencia Radiotelefonia</t>
  </si>
  <si>
    <t>2018-I / 3.14</t>
  </si>
  <si>
    <t>GMDSS: Areas A3</t>
  </si>
  <si>
    <t>2018-I / 3.15</t>
  </si>
  <si>
    <t>RENEC: Estacao Principal</t>
  </si>
  <si>
    <t>2018-I / 3.16</t>
  </si>
  <si>
    <t>2018-I / 3.17</t>
  </si>
  <si>
    <t>Aspecto Medico: Queimaduras pelo Sol</t>
  </si>
  <si>
    <t>2018-I / 3.18</t>
  </si>
  <si>
    <t>2018-I / 3.19</t>
  </si>
  <si>
    <t>Navegacao em Balsa Salva-vidas</t>
  </si>
  <si>
    <t>2018-I / 3.20</t>
  </si>
  <si>
    <t>2018-II / 1.1</t>
  </si>
  <si>
    <t>2018-II / 1.2</t>
  </si>
  <si>
    <t>2018-II / 1.3</t>
  </si>
  <si>
    <t>Teoria: Erro Instrumental &amp; Indice de Alidade</t>
  </si>
  <si>
    <t>2018-II / 1.4</t>
  </si>
  <si>
    <t>2018-II / 1.5</t>
  </si>
  <si>
    <t>2018-II / 1.6</t>
  </si>
  <si>
    <t>2018-II / 1.7</t>
  </si>
  <si>
    <t>2018-II / 1.8</t>
  </si>
  <si>
    <t>2018-II / 2.1</t>
  </si>
  <si>
    <t>2018-II / 2.2</t>
  </si>
  <si>
    <t>VTS: Servicos (Intervalos Regulares)</t>
  </si>
  <si>
    <t>2018-II / 2.3</t>
  </si>
  <si>
    <t>Radar: Zona de Desvaneciamento Banda X vs S</t>
  </si>
  <si>
    <t>2018-II / 2.4</t>
  </si>
  <si>
    <t>AIS: Tipos de Dados da "Taxa de Giro"</t>
  </si>
  <si>
    <t>2018-II / 2.5</t>
  </si>
  <si>
    <t>ARPA: Vantagens</t>
  </si>
  <si>
    <t>2018-II / 2.6</t>
  </si>
  <si>
    <t>GPS: Siglas (CDI)</t>
  </si>
  <si>
    <t>2018-II / 2.7</t>
  </si>
  <si>
    <t>2018-II / 2.8</t>
  </si>
  <si>
    <t>2018-II / 2.9</t>
  </si>
  <si>
    <t>2018-II / 2.10</t>
  </si>
  <si>
    <t>2018-II / 2.11</t>
  </si>
  <si>
    <t>Ecobatimetro: Influencia Externa</t>
  </si>
  <si>
    <t>2018-II / 2.12</t>
  </si>
  <si>
    <t>Radar: Interpretacao</t>
  </si>
  <si>
    <t>2018-II / 3.1</t>
  </si>
  <si>
    <t>Conceitos Estabilidade: Superficie Livre</t>
  </si>
  <si>
    <t>2018-II / 3.2</t>
  </si>
  <si>
    <t>Correr com o Tempo</t>
  </si>
  <si>
    <t>2018-II / 3.3</t>
  </si>
  <si>
    <t>2018-II / 3.4</t>
  </si>
  <si>
    <t>Curva de Estabilidade Estatica - Interpretacao</t>
  </si>
  <si>
    <t>2018-II / 3.5</t>
  </si>
  <si>
    <t>2018-II / 3.6</t>
  </si>
  <si>
    <t>2018-II / 3.7</t>
  </si>
  <si>
    <t>Nuvens: Formacao de Stratus de um Nevoeiro de Radiacao</t>
  </si>
  <si>
    <t>2018-II / 3.8</t>
  </si>
  <si>
    <t>Frente Fria: Caracteristicas da Aproximacao</t>
  </si>
  <si>
    <t>2018-II / 3.9</t>
  </si>
  <si>
    <t>Carta Sinotica: Interpretacao</t>
  </si>
  <si>
    <t>2018-II / 3.10</t>
  </si>
  <si>
    <t>2018-II / 3.11</t>
  </si>
  <si>
    <t>2018-II / 3.12</t>
  </si>
  <si>
    <t>Ciclone Subtropical</t>
  </si>
  <si>
    <t>2018-II / 3.13</t>
  </si>
  <si>
    <t>DSC: Caracteristicas (VHF e SSB)</t>
  </si>
  <si>
    <t>2018-II / 3.14</t>
  </si>
  <si>
    <t>EPIRB: Sistema de Satelites</t>
  </si>
  <si>
    <t>2018-II / 3.15</t>
  </si>
  <si>
    <t>AIS-SART: Como aparece no Radar</t>
  </si>
  <si>
    <t>2018-II / 3.16</t>
  </si>
  <si>
    <t>Avisos-Radio Nautico (AvRaN) + NAVAREA</t>
  </si>
  <si>
    <t>2018-II / 3.17</t>
  </si>
  <si>
    <t>2018-II / 3.18</t>
  </si>
  <si>
    <t>2018-II / 3.19</t>
  </si>
  <si>
    <t>2018-II / 3.20</t>
  </si>
  <si>
    <t>2018-III / 1.1</t>
  </si>
  <si>
    <t>2018-III / 1.2</t>
  </si>
  <si>
    <t>2018-III / 1.3</t>
  </si>
  <si>
    <t>2018-III / 1.4</t>
  </si>
  <si>
    <t>2018-III / 1.5</t>
  </si>
  <si>
    <t>2018-III / 1.6</t>
  </si>
  <si>
    <t>2018-III / 1.7</t>
  </si>
  <si>
    <t>2018-III / 1.8</t>
  </si>
  <si>
    <t>2018-III / 2.1</t>
  </si>
  <si>
    <t>Radar: RACON</t>
  </si>
  <si>
    <t>2018-III / 2.2</t>
  </si>
  <si>
    <t>Cartas Eletronicas</t>
  </si>
  <si>
    <t>2018-III / 2.3</t>
  </si>
  <si>
    <t>2018-III / 2.4</t>
  </si>
  <si>
    <t>Radar: RTE</t>
  </si>
  <si>
    <t>2018-III / 2.5</t>
  </si>
  <si>
    <t>2018-III / 2.6</t>
  </si>
  <si>
    <t>Sistema Integrado de Navegacao: Fluxgate x Agulha Magnetica</t>
  </si>
  <si>
    <t>2018-III / 2.7</t>
  </si>
  <si>
    <t>2018-III / 2.8</t>
  </si>
  <si>
    <t>GPS: Siglas</t>
  </si>
  <si>
    <t>2018-III / 2.9</t>
  </si>
  <si>
    <t>2018-III / 2.10</t>
  </si>
  <si>
    <t>2018-III / 2.11</t>
  </si>
  <si>
    <t>2018-III / 2.12</t>
  </si>
  <si>
    <t>2018-III / 3.1</t>
  </si>
  <si>
    <t>2018-III / 3.2</t>
  </si>
  <si>
    <t>2018-III / 3.3</t>
  </si>
  <si>
    <t>2018-III / 3.4</t>
  </si>
  <si>
    <t>2018-III / 3.5</t>
  </si>
  <si>
    <t>Correntes Oceanicas: Caracteristicas</t>
  </si>
  <si>
    <t>2018-III / 3.6</t>
  </si>
  <si>
    <t>2018-III / 3.7</t>
  </si>
  <si>
    <t>Mare: Corrente de Mare - Interpretacao</t>
  </si>
  <si>
    <t>2018-III / 3.8</t>
  </si>
  <si>
    <t>2018-III / 3.9</t>
  </si>
  <si>
    <t>Nuvens: Caracteristicas do Ar qd tem Cb</t>
  </si>
  <si>
    <t>2018-III / 3.10</t>
  </si>
  <si>
    <t>2018-III / 3.11</t>
  </si>
  <si>
    <t>Boletim Meteorologico (Meteoromarinha) - Leitura e Interpretacao</t>
  </si>
  <si>
    <t>2018-III / 3.12</t>
  </si>
  <si>
    <t>Precipitacao (Chuva): Tipos de</t>
  </si>
  <si>
    <t>2018-III / 3.13</t>
  </si>
  <si>
    <t>GMDSS: Banda Frequencia SSB</t>
  </si>
  <si>
    <t>2018-III / 3.14</t>
  </si>
  <si>
    <t>DSC - Frequencia/Canal Radiotelefonia (Socorro)</t>
  </si>
  <si>
    <t>2018-III / 3.15</t>
  </si>
  <si>
    <t>MSI: Resposavel pelo Envio</t>
  </si>
  <si>
    <t>2018-III / 3.16</t>
  </si>
  <si>
    <t>RENEC: Lista da Marinha</t>
  </si>
  <si>
    <t>2018-III / 3.17</t>
  </si>
  <si>
    <t>2018-III / 3.18</t>
  </si>
  <si>
    <t>2018-III / 3.19</t>
  </si>
  <si>
    <t>2018-III / 3.20</t>
  </si>
  <si>
    <t>2019-I / 1.1</t>
  </si>
  <si>
    <t>2019-I / 1.2</t>
  </si>
  <si>
    <t>2019-I / 1.3</t>
  </si>
  <si>
    <t>2019-I / 1.4</t>
  </si>
  <si>
    <t>2019-I / 1.5</t>
  </si>
  <si>
    <t>2019-I / 1.6</t>
  </si>
  <si>
    <t>2019-I / 1.7</t>
  </si>
  <si>
    <t>2019-I / 1.8</t>
  </si>
  <si>
    <t>2019-I / 2.1</t>
  </si>
  <si>
    <t>2019-I / 2.2</t>
  </si>
  <si>
    <t>2019-I / 2.3</t>
  </si>
  <si>
    <t>VTS: Servicos</t>
  </si>
  <si>
    <t>2019-I / 2.4</t>
  </si>
  <si>
    <t>2019-I / 2.5</t>
  </si>
  <si>
    <t>2019-I / 2.6</t>
  </si>
  <si>
    <t>2019-I / 2.7</t>
  </si>
  <si>
    <t>Radar: Deteccao de Fenomesno Meteorologicos</t>
  </si>
  <si>
    <t>2019-I / 2.8</t>
  </si>
  <si>
    <t>2019-I / 2.9</t>
  </si>
  <si>
    <t>2019-I / 2.10</t>
  </si>
  <si>
    <t>2019-I / 2.11</t>
  </si>
  <si>
    <t>2019-I / 2.12</t>
  </si>
  <si>
    <t>2019-I / 3.1</t>
  </si>
  <si>
    <t>2019-I / 3.2</t>
  </si>
  <si>
    <t>2019-I / 3.3</t>
  </si>
  <si>
    <t>2019-I / 3.4</t>
  </si>
  <si>
    <t>2019-I / 3.5</t>
  </si>
  <si>
    <t>2019-I / 3.6</t>
  </si>
  <si>
    <t>2019-I / 3.7</t>
  </si>
  <si>
    <t>Furacao (HN) - Manobra p/ Navegacao Mau Tempo</t>
  </si>
  <si>
    <t>2019-I / 3.8</t>
  </si>
  <si>
    <t>2019-I / 3.9</t>
  </si>
  <si>
    <t>2019-I / 3.10</t>
  </si>
  <si>
    <t>2019-I / 3.11</t>
  </si>
  <si>
    <t>2019-I / 3.12</t>
  </si>
  <si>
    <t>2019-I / 3.13</t>
  </si>
  <si>
    <t>Radiotelefonia: Canais e Frequencias de Socorro (VHF MF)</t>
  </si>
  <si>
    <t>2019-I / 3.14</t>
  </si>
  <si>
    <t>INMARSAT-C: Sistema transmissor de MSI</t>
  </si>
  <si>
    <t>2019-I / 3.15</t>
  </si>
  <si>
    <t>Mensagem de Socorro: Informações</t>
  </si>
  <si>
    <t>2019-I / 3.16</t>
  </si>
  <si>
    <t>2019-I / 3.17</t>
  </si>
  <si>
    <t>2019-I / 3.18</t>
  </si>
  <si>
    <t>2019-I / 3.19</t>
  </si>
  <si>
    <t>Navegacao em Balsa Salva-vidas: Comportamento</t>
  </si>
  <si>
    <t>2019-I / 3.20</t>
  </si>
  <si>
    <t>2019-II / 1.1</t>
  </si>
  <si>
    <t>2019-II / 1.2</t>
  </si>
  <si>
    <t>2019-II / 1.3</t>
  </si>
  <si>
    <t>2019-II / 1.4</t>
  </si>
  <si>
    <t>Teoria: Culminacao do Sol</t>
  </si>
  <si>
    <t>2019-II / 1.5</t>
  </si>
  <si>
    <t>2019-II / 1.6</t>
  </si>
  <si>
    <t>2019-II / 1.7</t>
  </si>
  <si>
    <t>2019-II / 1.8</t>
  </si>
  <si>
    <t>2019-II / 2.1</t>
  </si>
  <si>
    <t>2019-II / 2.2</t>
  </si>
  <si>
    <t>GPS: Funcoes do GPS</t>
  </si>
  <si>
    <t>2019-II / 2.3</t>
  </si>
  <si>
    <t>Radar: Paralelas Indexadas (PI)</t>
  </si>
  <si>
    <t>2019-II / 2.4</t>
  </si>
  <si>
    <t>2019-II / 2.5</t>
  </si>
  <si>
    <t>2019-II / 2.6</t>
  </si>
  <si>
    <t>2019-II / 2.7</t>
  </si>
  <si>
    <t>2019-II / 2.8</t>
  </si>
  <si>
    <t>2019-II / 2.9</t>
  </si>
  <si>
    <t>2019-II / 2.10</t>
  </si>
  <si>
    <t>VTS - Caracteristicas Gerias</t>
  </si>
  <si>
    <t>2019-II / 2.11</t>
  </si>
  <si>
    <t>2019-II / 2.12</t>
  </si>
  <si>
    <t>GPS: Ler tela CDI</t>
  </si>
  <si>
    <t>2019-II / 3.1</t>
  </si>
  <si>
    <t>GMDSS: Radiotelefonia</t>
  </si>
  <si>
    <t>2019-II / 3.2</t>
  </si>
  <si>
    <t>2019-II / 3.3</t>
  </si>
  <si>
    <t>2019-II / 3.4</t>
  </si>
  <si>
    <t>2019-II / 3.5</t>
  </si>
  <si>
    <t>Correntes Costeiras: Caracteristicas</t>
  </si>
  <si>
    <t>2019-II / 3.6</t>
  </si>
  <si>
    <t>2019-II / 3.7</t>
  </si>
  <si>
    <t>2019-II / 3.8</t>
  </si>
  <si>
    <t>Conhecimento de Indicioes de Mau Tempo</t>
  </si>
  <si>
    <t>2019-II / 3.9</t>
  </si>
  <si>
    <t>2019-II / 3.10</t>
  </si>
  <si>
    <t>2019-II / 3.11</t>
  </si>
  <si>
    <t>2019-II / 3.12</t>
  </si>
  <si>
    <t>Mare: Tabuas de Mares: Interpretacao</t>
  </si>
  <si>
    <t>2019-II / 3.13</t>
  </si>
  <si>
    <t>2019-II / 3.14</t>
  </si>
  <si>
    <t>2019-II / 3.15</t>
  </si>
  <si>
    <t>2019-II / 3.16</t>
  </si>
  <si>
    <t>Correr com o Tempo/Navegando a Capa</t>
  </si>
  <si>
    <t>2019-II / 3.17</t>
  </si>
  <si>
    <t>2019-II / 3.18</t>
  </si>
  <si>
    <t>2019-II / 3.19</t>
  </si>
  <si>
    <t>2019-II / 3.20</t>
  </si>
  <si>
    <t>2019-III / 1.1</t>
  </si>
  <si>
    <t>2019-III / 1.2</t>
  </si>
  <si>
    <t>2019-III / 1.3</t>
  </si>
  <si>
    <t>2019-III / 1.4</t>
  </si>
  <si>
    <t>2019-III / 1.5</t>
  </si>
  <si>
    <t>2019-III / 1.6</t>
  </si>
  <si>
    <t>2019-III / 1.7</t>
  </si>
  <si>
    <t>2019-III / 1.8</t>
  </si>
  <si>
    <t>2019-III / 2.1</t>
  </si>
  <si>
    <t>2019-III / 2.2</t>
  </si>
  <si>
    <t>2019-III / 2.3</t>
  </si>
  <si>
    <t>2019-III / 2.4</t>
  </si>
  <si>
    <t>2019-III / 2.5</t>
  </si>
  <si>
    <t>Cartas Eletronicas: Raster</t>
  </si>
  <si>
    <t>2019-III / 2.6</t>
  </si>
  <si>
    <t>AIS + GNSS (O que nao e fornecido)</t>
  </si>
  <si>
    <t>2019-III / 2.7</t>
  </si>
  <si>
    <t>2019-III / 2.8</t>
  </si>
  <si>
    <t>Radar: Reduzir Distancia Minima/Area Morta</t>
  </si>
  <si>
    <t>2019-III / 2.9</t>
  </si>
  <si>
    <t>2019-III / 2.10</t>
  </si>
  <si>
    <t>2019-III / 2.11</t>
  </si>
  <si>
    <t>2019-III / 2.12</t>
  </si>
  <si>
    <t>2019-III / 3.1</t>
  </si>
  <si>
    <t>2019-III / 3.2</t>
  </si>
  <si>
    <t>2019-III / 3.3</t>
  </si>
  <si>
    <t>2019-III / 3.4</t>
  </si>
  <si>
    <t>2019-III / 3.5</t>
  </si>
  <si>
    <t>2019-III / 3.6</t>
  </si>
  <si>
    <t xml:space="preserve">Nuvens: Formacao de </t>
  </si>
  <si>
    <t>2019-III / 3.7</t>
  </si>
  <si>
    <t>Mare: Conhecimentos Gerais</t>
  </si>
  <si>
    <t>2019-III / 3.8</t>
  </si>
  <si>
    <t>2019-III / 3.9</t>
  </si>
  <si>
    <t>2019-III / 3.10</t>
  </si>
  <si>
    <t>2019-III / 3.11</t>
  </si>
  <si>
    <t>Conhecimento Gerais das Caracteristicas da ZCIT</t>
  </si>
  <si>
    <t>2019-III / 3.12</t>
  </si>
  <si>
    <t>2019-III / 3.13</t>
  </si>
  <si>
    <t>GMDSS - Conceitos Gerais</t>
  </si>
  <si>
    <t>2019-III / 3.14</t>
  </si>
  <si>
    <t>2019-III / 3.15</t>
  </si>
  <si>
    <t>2019-III / 3.16</t>
  </si>
  <si>
    <t>2019-III / 3.17</t>
  </si>
  <si>
    <t>2019-III / 3.18</t>
  </si>
  <si>
    <t>2019-III / 3.19</t>
  </si>
  <si>
    <t>2019-III / 3.20</t>
  </si>
  <si>
    <t>2019-IV / 1.1</t>
  </si>
  <si>
    <t>2019-IV / 1.2</t>
  </si>
  <si>
    <t>2019-IV / 1.3</t>
  </si>
  <si>
    <t>Teoria: Polo Elevado</t>
  </si>
  <si>
    <t>2019-IV / 1.4</t>
  </si>
  <si>
    <t>2019-IV / 1.5</t>
  </si>
  <si>
    <t>2019-IV / 1.6</t>
  </si>
  <si>
    <t>2019-IV / 1.7</t>
  </si>
  <si>
    <t>2019-IV / 1.8</t>
  </si>
  <si>
    <t>2019-IV / 2.1</t>
  </si>
  <si>
    <t>Radar: Controle para Mellhorar "Discriminacaoem Distancia"</t>
  </si>
  <si>
    <t>2019-IV / 2.2</t>
  </si>
  <si>
    <t>Radar: Paralelas Indexadas (PI) - Definição</t>
  </si>
  <si>
    <t>2019-IV / 2.3</t>
  </si>
  <si>
    <t>2019-IV / 2.4</t>
  </si>
  <si>
    <t>2019-IV / 2.5</t>
  </si>
  <si>
    <t>2019-IV / 2.6</t>
  </si>
  <si>
    <t>2019-IV / 2.7</t>
  </si>
  <si>
    <t>2019-IV / 2.8</t>
  </si>
  <si>
    <t>2019-IV / 2.9</t>
  </si>
  <si>
    <t>2019-IV / 2.10</t>
  </si>
  <si>
    <t>2019-IV / 2.11</t>
  </si>
  <si>
    <t>2019-IV / 2.12</t>
  </si>
  <si>
    <t>Sistema Integrado de Navegacao: Odometro Doppler</t>
  </si>
  <si>
    <t>2019-IV / 3.1</t>
  </si>
  <si>
    <t>2019-IV / 3.2</t>
  </si>
  <si>
    <t>2019-IV / 3.3</t>
  </si>
  <si>
    <t>2019-IV / 3.4</t>
  </si>
  <si>
    <t>2019-IV / 3.5</t>
  </si>
  <si>
    <t>2019-IV / 3.6</t>
  </si>
  <si>
    <t>Carta Sinotica: Sinais/Simbolos</t>
  </si>
  <si>
    <t>2019-IV / 3.7</t>
  </si>
  <si>
    <t>2019-IV / 3.8</t>
  </si>
  <si>
    <t>2019-IV / 3.9</t>
  </si>
  <si>
    <t>Satelite Meteorologico - Infravermelho - Imagens em Superficie Frontal</t>
  </si>
  <si>
    <t>2019-IV / 3.10</t>
  </si>
  <si>
    <t>Chuvas: Trovoadas em Alto mar</t>
  </si>
  <si>
    <t>2019-IV / 3.11</t>
  </si>
  <si>
    <t>2019-IV / 3.12</t>
  </si>
  <si>
    <t>Mare: Nivel Medio do Mar</t>
  </si>
  <si>
    <t>2019-IV / 3.13</t>
  </si>
  <si>
    <t>2019-IV / 3.14</t>
  </si>
  <si>
    <t>2019-IV / 3.15</t>
  </si>
  <si>
    <t>2019-IV / 3.16</t>
  </si>
  <si>
    <t>2019-IV / 3.17</t>
  </si>
  <si>
    <t>2019-IV / 3.18</t>
  </si>
  <si>
    <t>2019-IV / 3.19</t>
  </si>
  <si>
    <t>2019-IV / 3.20</t>
  </si>
  <si>
    <t>2020-I / 1.1</t>
  </si>
  <si>
    <t>2020-I / 1.2</t>
  </si>
  <si>
    <t>2020-I / 1.3</t>
  </si>
  <si>
    <t>2020-I / 1.4</t>
  </si>
  <si>
    <t>2020-I / 1.5</t>
  </si>
  <si>
    <t>2020-I / 1.6</t>
  </si>
  <si>
    <t>2020-I / 1.7</t>
  </si>
  <si>
    <t>2020-I / 1.8</t>
  </si>
  <si>
    <t>2020-I / 2.1</t>
  </si>
  <si>
    <t>Radar: Controle para Mellhorar "Alcance"</t>
  </si>
  <si>
    <t>2020-I / 2.2</t>
  </si>
  <si>
    <t>2020-I / 2.3</t>
  </si>
  <si>
    <t>Radar: Caracteristicas Apresentação "North-Up" e "Course-Up"</t>
  </si>
  <si>
    <t>2020-I / 2.4</t>
  </si>
  <si>
    <t>2020-I / 2.5</t>
  </si>
  <si>
    <t>2020-I / 2.6</t>
  </si>
  <si>
    <t>2020-I / 2.7</t>
  </si>
  <si>
    <t>2020-I / 2.8</t>
  </si>
  <si>
    <t>2020-I / 2.9</t>
  </si>
  <si>
    <t>2020-I / 2.10</t>
  </si>
  <si>
    <t>2020-I / 2.11</t>
  </si>
  <si>
    <t>2020-I / 2.12</t>
  </si>
  <si>
    <t>2020-I / 3.1</t>
  </si>
  <si>
    <t>2020-I / 3.2</t>
  </si>
  <si>
    <t>2020-I / 3.3</t>
  </si>
  <si>
    <t>2020-I / 3.4</t>
  </si>
  <si>
    <t>2020-I / 3.5</t>
  </si>
  <si>
    <t>Brisa Marinha</t>
  </si>
  <si>
    <t>2020-I / 3.6</t>
  </si>
  <si>
    <t>2020-I / 3.7</t>
  </si>
  <si>
    <t>2020-I / 3.8</t>
  </si>
  <si>
    <t>2020-I / 3.9</t>
  </si>
  <si>
    <t>2020-I / 3.10</t>
  </si>
  <si>
    <t>Ciclones Metarea V</t>
  </si>
  <si>
    <t>2020-I / 3.11</t>
  </si>
  <si>
    <t>2020-I / 3.12</t>
  </si>
  <si>
    <t>2020-I / 3.13</t>
  </si>
  <si>
    <t>Radiotelefonia: Serviço Rádio Cidadão</t>
  </si>
  <si>
    <t>2020-I / 3.14</t>
  </si>
  <si>
    <t>2020-I / 3.15</t>
  </si>
  <si>
    <t>Avisos-Radio: Aviso aos Navegantes</t>
  </si>
  <si>
    <t>2020-I / 3.16</t>
  </si>
  <si>
    <t>VHF e SSB Integrado com GPS</t>
  </si>
  <si>
    <t>2020-I / 3.17</t>
  </si>
  <si>
    <t>2020-I / 3.18</t>
  </si>
  <si>
    <t>2020-I / 3.19</t>
  </si>
  <si>
    <t>2020-I / 3.20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</si>
</sst>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i/>
      <color theme="1"/>
      <name val="Arial"/>
      <scheme val="minor"/>
    </font>
    <font>
      <b/>
      <i/>
      <color theme="1"/>
      <name val="Arial"/>
      <scheme val="minor"/>
    </font>
    <font>
      <sz val="11.0"/>
      <color rgb="FF000000"/>
      <name val="Arial"/>
      <scheme val="minor"/>
    </font>
    <font>
      <color rgb="FF000000"/>
      <name val="Arial"/>
      <scheme val="minor"/>
    </font>
    <font>
      <color rgb="FF00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D1FFCD"/>
        <bgColor rgb="FFD1FFCD"/>
      </patternFill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</fills>
  <borders count="8">
    <border/>
    <border>
      <left style="dotted">
        <color rgb="FF000000"/>
      </left>
      <right style="dotted">
        <color rgb="FF000000"/>
      </right>
      <top style="dotted">
        <color rgb="FF000000"/>
      </top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right style="dotted">
        <color rgb="FF000000"/>
      </right>
    </border>
    <border>
      <left style="dotted">
        <color rgb="FF000000"/>
      </left>
      <right style="dotted">
        <color rgb="FF000000"/>
      </right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top style="dotted">
        <color rgb="FF000000"/>
      </top>
    </border>
    <border>
      <bottom style="dotted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2" fillId="3" fontId="1" numFmtId="0" xfId="0" applyAlignment="1" applyBorder="1" applyFill="1" applyFont="1">
      <alignment horizontal="left" readingOrder="0"/>
    </xf>
    <xf borderId="2" fillId="3" fontId="1" numFmtId="0" xfId="0" applyAlignment="1" applyBorder="1" applyFont="1">
      <alignment horizontal="center" readingOrder="0"/>
    </xf>
    <xf borderId="0" fillId="0" fontId="2" numFmtId="0" xfId="0" applyAlignment="1" applyFont="1">
      <alignment horizontal="center"/>
    </xf>
    <xf quotePrefix="1" borderId="3" fillId="4" fontId="2" numFmtId="0" xfId="0" applyAlignment="1" applyBorder="1" applyFill="1" applyFont="1">
      <alignment horizontal="center" readingOrder="0"/>
    </xf>
    <xf borderId="3" fillId="0" fontId="2" numFmtId="0" xfId="0" applyAlignment="1" applyBorder="1" applyFont="1">
      <alignment horizontal="center" readingOrder="0"/>
    </xf>
    <xf borderId="3" fillId="5" fontId="2" numFmtId="0" xfId="0" applyAlignment="1" applyBorder="1" applyFill="1" applyFont="1">
      <alignment horizontal="center" readingOrder="0"/>
    </xf>
    <xf borderId="2" fillId="3" fontId="1" numFmtId="0" xfId="0" applyAlignment="1" applyBorder="1" applyFont="1">
      <alignment horizontal="center"/>
    </xf>
    <xf quotePrefix="1" borderId="4" fillId="4" fontId="2" numFmtId="0" xfId="0" applyAlignment="1" applyBorder="1" applyFont="1">
      <alignment horizontal="center" readingOrder="0"/>
    </xf>
    <xf borderId="4" fillId="5" fontId="2" numFmtId="0" xfId="0" applyAlignment="1" applyBorder="1" applyFont="1">
      <alignment horizontal="center" readingOrder="0"/>
    </xf>
    <xf borderId="3" fillId="5" fontId="2" numFmtId="0" xfId="0" applyAlignment="1" applyBorder="1" applyFont="1">
      <alignment horizontal="center" readingOrder="0"/>
    </xf>
    <xf borderId="0" fillId="0" fontId="2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3" numFmtId="9" xfId="0" applyAlignment="1" applyFont="1" applyNumberFormat="1">
      <alignment horizontal="center"/>
    </xf>
    <xf borderId="0" fillId="0" fontId="4" numFmtId="9" xfId="0" applyAlignment="1" applyFont="1" applyNumberFormat="1">
      <alignment horizontal="center"/>
    </xf>
    <xf borderId="5" fillId="2" fontId="1" numFmtId="0" xfId="0" applyAlignment="1" applyBorder="1" applyFont="1">
      <alignment horizontal="center" readingOrder="0" vertical="center"/>
    </xf>
    <xf borderId="5" fillId="2" fontId="1" numFmtId="0" xfId="0" applyAlignment="1" applyBorder="1" applyFont="1">
      <alignment readingOrder="0" vertical="center"/>
    </xf>
    <xf borderId="6" fillId="2" fontId="1" numFmtId="0" xfId="0" applyAlignment="1" applyBorder="1" applyFont="1">
      <alignment readingOrder="0" vertical="center"/>
    </xf>
    <xf borderId="0" fillId="0" fontId="2" numFmtId="0" xfId="0" applyAlignment="1" applyFont="1">
      <alignment vertical="center"/>
    </xf>
    <xf borderId="0" fillId="2" fontId="1" numFmtId="0" xfId="0" applyAlignment="1" applyFont="1">
      <alignment readingOrder="0" vertical="center"/>
    </xf>
    <xf borderId="6" fillId="0" fontId="5" numFmtId="0" xfId="0" applyAlignment="1" applyBorder="1" applyFont="1">
      <alignment horizontal="right" readingOrder="0" shrinkToFit="0" vertical="center" wrapText="0"/>
    </xf>
    <xf borderId="6" fillId="0" fontId="6" numFmtId="0" xfId="0" applyAlignment="1" applyBorder="1" applyFont="1">
      <alignment readingOrder="0" shrinkToFit="0" vertical="center" wrapText="0"/>
    </xf>
    <xf borderId="6" fillId="0" fontId="2" numFmtId="0" xfId="0" applyAlignment="1" applyBorder="1" applyFont="1">
      <alignment horizontal="center" vertical="center"/>
    </xf>
    <xf borderId="6" fillId="0" fontId="2" numFmtId="9" xfId="0" applyAlignment="1" applyBorder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0" fillId="0" fontId="2" numFmtId="9" xfId="0" applyAlignment="1" applyFont="1" applyNumberFormat="1">
      <alignment horizontal="center" vertical="center"/>
    </xf>
    <xf borderId="0" fillId="0" fontId="2" numFmtId="0" xfId="0" applyAlignment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5" numFmtId="0" xfId="0" applyAlignment="1" applyFont="1">
      <alignment horizontal="right" readingOrder="0" shrinkToFit="0" vertical="center" wrapText="0"/>
    </xf>
    <xf borderId="0" fillId="0" fontId="6" numFmtId="0" xfId="0" applyAlignment="1" applyFont="1">
      <alignment readingOrder="0" shrinkToFit="0" vertical="center" wrapText="0"/>
    </xf>
    <xf borderId="7" fillId="0" fontId="5" numFmtId="0" xfId="0" applyAlignment="1" applyBorder="1" applyFont="1">
      <alignment horizontal="right" readingOrder="0" shrinkToFit="0" vertical="center" wrapText="0"/>
    </xf>
    <xf borderId="7" fillId="0" fontId="6" numFmtId="0" xfId="0" applyAlignment="1" applyBorder="1" applyFont="1">
      <alignment readingOrder="0" shrinkToFit="0" vertical="center" wrapText="0"/>
    </xf>
    <xf borderId="7" fillId="0" fontId="2" numFmtId="0" xfId="0" applyAlignment="1" applyBorder="1" applyFont="1">
      <alignment horizontal="center" vertical="center"/>
    </xf>
    <xf borderId="7" fillId="0" fontId="2" numFmtId="9" xfId="0" applyAlignment="1" applyBorder="1" applyFont="1" applyNumberFormat="1">
      <alignment horizontal="center" vertical="center"/>
    </xf>
    <xf borderId="0" fillId="4" fontId="1" numFmtId="0" xfId="0" applyAlignment="1" applyFont="1">
      <alignment readingOrder="0" vertical="center"/>
    </xf>
    <xf borderId="0" fillId="4" fontId="1" numFmtId="0" xfId="0" applyAlignment="1" applyFont="1">
      <alignment horizontal="center" vertical="center"/>
    </xf>
    <xf borderId="0" fillId="4" fontId="1" numFmtId="9" xfId="0" applyAlignment="1" applyFont="1" applyNumberFormat="1">
      <alignment horizontal="center" vertical="center"/>
    </xf>
    <xf borderId="0" fillId="0" fontId="2" numFmtId="4" xfId="0" applyAlignment="1" applyFont="1" applyNumberFormat="1">
      <alignment horizontal="center" readingOrder="0" vertical="center"/>
    </xf>
    <xf borderId="0" fillId="2" fontId="1" numFmtId="0" xfId="0" applyAlignment="1" applyFont="1">
      <alignment readingOrder="0"/>
    </xf>
    <xf borderId="0" fillId="0" fontId="7" numFmtId="0" xfId="0" applyAlignment="1" applyFont="1">
      <alignment horizontal="right" readingOrder="0"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0" fontId="2" numFmtId="0" xfId="0" applyAlignment="1" applyFont="1">
      <alignment horizontal="left" readingOrder="0"/>
    </xf>
    <xf borderId="0" fillId="0" fontId="2" numFmtId="0" xfId="0" applyFont="1"/>
    <xf borderId="0" fillId="0" fontId="2" numFmtId="0" xfId="0" applyAlignment="1" applyFon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8.88"/>
    <col customWidth="1" min="2" max="23" width="13.88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>
      <c r="A2" s="2" t="s">
        <v>21</v>
      </c>
      <c r="B2" s="3" t="s">
        <v>22</v>
      </c>
      <c r="C2" s="3" t="s">
        <v>23</v>
      </c>
      <c r="D2" s="3" t="s">
        <v>24</v>
      </c>
      <c r="E2" s="3" t="s">
        <v>25</v>
      </c>
      <c r="F2" s="3" t="s">
        <v>26</v>
      </c>
      <c r="G2" s="3" t="s">
        <v>27</v>
      </c>
      <c r="H2" s="3" t="s">
        <v>28</v>
      </c>
      <c r="I2" s="3" t="s">
        <v>29</v>
      </c>
      <c r="J2" s="3" t="s">
        <v>30</v>
      </c>
      <c r="K2" s="3" t="s">
        <v>31</v>
      </c>
      <c r="L2" s="3" t="s">
        <v>32</v>
      </c>
      <c r="M2" s="3" t="s">
        <v>33</v>
      </c>
      <c r="N2" s="3" t="s">
        <v>34</v>
      </c>
      <c r="O2" s="3" t="s">
        <v>35</v>
      </c>
      <c r="P2" s="3" t="s">
        <v>36</v>
      </c>
      <c r="Q2" s="3" t="s">
        <v>37</v>
      </c>
      <c r="R2" s="3" t="s">
        <v>38</v>
      </c>
      <c r="S2" s="3" t="s">
        <v>39</v>
      </c>
      <c r="T2" s="3" t="s">
        <v>40</v>
      </c>
      <c r="U2" s="3" t="s">
        <v>41</v>
      </c>
      <c r="V2" s="4"/>
      <c r="W2" s="4"/>
    </row>
    <row r="3">
      <c r="A3" s="5" t="s">
        <v>42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4"/>
      <c r="W3" s="4"/>
    </row>
    <row r="4">
      <c r="A4" s="5" t="s">
        <v>43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4"/>
      <c r="W4" s="4"/>
    </row>
    <row r="5">
      <c r="A5" s="5" t="s">
        <v>44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4"/>
      <c r="W5" s="4"/>
    </row>
    <row r="6">
      <c r="A6" s="5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4"/>
      <c r="W6" s="4"/>
    </row>
    <row r="7">
      <c r="A7" s="5" t="s">
        <v>46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4"/>
      <c r="W7" s="4"/>
    </row>
    <row r="8">
      <c r="A8" s="5" t="s">
        <v>47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4"/>
      <c r="W8" s="4"/>
    </row>
    <row r="9">
      <c r="A9" s="5" t="s">
        <v>48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4"/>
      <c r="W9" s="4"/>
    </row>
    <row r="10">
      <c r="A10" s="5" t="s">
        <v>49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4"/>
      <c r="W10" s="4"/>
    </row>
    <row r="11">
      <c r="A11" s="2" t="s">
        <v>50</v>
      </c>
      <c r="B11" s="8"/>
      <c r="C11" s="3"/>
      <c r="D11" s="3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4"/>
      <c r="W11" s="4"/>
    </row>
    <row r="12">
      <c r="A12" s="5" t="s">
        <v>51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4"/>
      <c r="W12" s="4"/>
    </row>
    <row r="13">
      <c r="A13" s="5" t="s">
        <v>52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4"/>
      <c r="W13" s="4"/>
    </row>
    <row r="14">
      <c r="A14" s="5" t="s">
        <v>53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4"/>
      <c r="W14" s="4"/>
    </row>
    <row r="15">
      <c r="A15" s="5" t="s">
        <v>54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4"/>
      <c r="W15" s="4"/>
    </row>
    <row r="16">
      <c r="A16" s="5" t="s">
        <v>55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4"/>
      <c r="W16" s="4"/>
    </row>
    <row r="17">
      <c r="A17" s="5" t="s">
        <v>56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4"/>
      <c r="W17" s="4"/>
    </row>
    <row r="18">
      <c r="A18" s="5" t="s">
        <v>57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4"/>
      <c r="W18" s="4"/>
    </row>
    <row r="19">
      <c r="A19" s="5" t="s">
        <v>58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4"/>
      <c r="W19" s="4"/>
    </row>
    <row r="20">
      <c r="A20" s="5" t="s">
        <v>59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4"/>
      <c r="W20" s="4"/>
    </row>
    <row r="21">
      <c r="A21" s="5" t="s">
        <v>60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4"/>
      <c r="W21" s="4"/>
    </row>
    <row r="22">
      <c r="A22" s="5" t="s">
        <v>61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4"/>
      <c r="W22" s="4"/>
    </row>
    <row r="23">
      <c r="A23" s="5" t="s">
        <v>62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4"/>
      <c r="W23" s="4"/>
    </row>
    <row r="24">
      <c r="A24" s="2" t="s">
        <v>63</v>
      </c>
      <c r="B24" s="8"/>
      <c r="C24" s="8"/>
      <c r="D24" s="3"/>
      <c r="E24" s="3"/>
      <c r="F24" s="8"/>
      <c r="G24" s="8"/>
      <c r="H24" s="8"/>
      <c r="I24" s="8"/>
      <c r="J24" s="8"/>
      <c r="K24" s="8"/>
      <c r="L24" s="8"/>
      <c r="M24" s="3"/>
      <c r="N24" s="8"/>
      <c r="O24" s="8"/>
      <c r="P24" s="8"/>
      <c r="Q24" s="8"/>
      <c r="R24" s="8"/>
      <c r="S24" s="8"/>
      <c r="T24" s="8"/>
      <c r="U24" s="8"/>
      <c r="V24" s="4"/>
      <c r="W24" s="4"/>
    </row>
    <row r="25">
      <c r="A25" s="5" t="s">
        <v>64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4"/>
      <c r="W25" s="4"/>
    </row>
    <row r="26">
      <c r="A26" s="5" t="s">
        <v>65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4"/>
      <c r="W26" s="4"/>
    </row>
    <row r="27">
      <c r="A27" s="5" t="s">
        <v>66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4"/>
      <c r="W27" s="4"/>
    </row>
    <row r="28">
      <c r="A28" s="5" t="s">
        <v>67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4"/>
      <c r="W28" s="4"/>
    </row>
    <row r="29">
      <c r="A29" s="5" t="s">
        <v>68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4"/>
      <c r="W29" s="4"/>
    </row>
    <row r="30">
      <c r="A30" s="5" t="s">
        <v>69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4"/>
      <c r="W30" s="4"/>
    </row>
    <row r="31">
      <c r="A31" s="5" t="s">
        <v>70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4"/>
      <c r="W31" s="4"/>
    </row>
    <row r="32">
      <c r="A32" s="5" t="s">
        <v>71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4"/>
      <c r="W32" s="4"/>
    </row>
    <row r="33">
      <c r="A33" s="5" t="s">
        <v>72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4"/>
      <c r="W33" s="4"/>
    </row>
    <row r="34">
      <c r="A34" s="5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4"/>
      <c r="W34" s="4"/>
    </row>
    <row r="35">
      <c r="A35" s="5" t="s">
        <v>74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4"/>
      <c r="W35" s="4"/>
    </row>
    <row r="36">
      <c r="A36" s="5" t="s">
        <v>75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4"/>
      <c r="W36" s="4"/>
    </row>
    <row r="37">
      <c r="A37" s="5" t="s">
        <v>76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4"/>
      <c r="W37" s="4"/>
    </row>
    <row r="38">
      <c r="A38" s="5" t="s">
        <v>77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4"/>
      <c r="W38" s="4"/>
    </row>
    <row r="39">
      <c r="A39" s="5" t="s">
        <v>78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4"/>
      <c r="W39" s="4"/>
    </row>
    <row r="40">
      <c r="A40" s="5" t="s">
        <v>79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4"/>
      <c r="W40" s="4"/>
    </row>
    <row r="41">
      <c r="A41" s="5" t="s">
        <v>80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4"/>
      <c r="W41" s="4"/>
    </row>
    <row r="42">
      <c r="A42" s="5" t="s">
        <v>81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4"/>
      <c r="W42" s="4"/>
    </row>
    <row r="43">
      <c r="A43" s="5" t="s">
        <v>82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4"/>
      <c r="W43" s="4"/>
    </row>
    <row r="44">
      <c r="A44" s="9" t="s">
        <v>83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4"/>
      <c r="W44" s="4"/>
    </row>
    <row r="4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>
      <c r="V46" s="4"/>
      <c r="W46" s="4"/>
    </row>
    <row r="47">
      <c r="V47" s="4"/>
      <c r="W47" s="4"/>
    </row>
    <row r="48">
      <c r="V48" s="4"/>
      <c r="W48" s="4"/>
    </row>
    <row r="49">
      <c r="V49" s="4"/>
      <c r="W49" s="4"/>
    </row>
    <row r="50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8.88"/>
    <col customWidth="1" min="2" max="23" width="13.88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>
      <c r="A2" s="2" t="s">
        <v>21</v>
      </c>
      <c r="B2" s="3" t="s">
        <v>22</v>
      </c>
      <c r="C2" s="3" t="s">
        <v>23</v>
      </c>
      <c r="D2" s="3" t="s">
        <v>24</v>
      </c>
      <c r="E2" s="3" t="s">
        <v>25</v>
      </c>
      <c r="F2" s="3" t="s">
        <v>26</v>
      </c>
      <c r="G2" s="3" t="s">
        <v>27</v>
      </c>
      <c r="H2" s="3" t="s">
        <v>28</v>
      </c>
      <c r="I2" s="3" t="s">
        <v>29</v>
      </c>
      <c r="J2" s="3" t="s">
        <v>30</v>
      </c>
      <c r="K2" s="3" t="s">
        <v>31</v>
      </c>
      <c r="L2" s="3" t="s">
        <v>32</v>
      </c>
      <c r="M2" s="3" t="s">
        <v>33</v>
      </c>
      <c r="N2" s="3" t="s">
        <v>34</v>
      </c>
      <c r="O2" s="3" t="s">
        <v>35</v>
      </c>
      <c r="P2" s="3" t="s">
        <v>36</v>
      </c>
      <c r="Q2" s="3" t="s">
        <v>37</v>
      </c>
      <c r="R2" s="3" t="s">
        <v>38</v>
      </c>
      <c r="S2" s="3" t="s">
        <v>39</v>
      </c>
      <c r="T2" s="3" t="s">
        <v>40</v>
      </c>
      <c r="U2" s="3" t="s">
        <v>41</v>
      </c>
      <c r="V2" s="4"/>
      <c r="W2" s="4"/>
    </row>
    <row r="3">
      <c r="A3" s="5" t="s">
        <v>42</v>
      </c>
      <c r="B3" s="6" t="s">
        <v>84</v>
      </c>
      <c r="C3" s="6" t="s">
        <v>85</v>
      </c>
      <c r="D3" s="6" t="s">
        <v>84</v>
      </c>
      <c r="E3" s="6" t="s">
        <v>86</v>
      </c>
      <c r="F3" s="6" t="s">
        <v>85</v>
      </c>
      <c r="G3" s="6" t="s">
        <v>86</v>
      </c>
      <c r="H3" s="6" t="s">
        <v>84</v>
      </c>
      <c r="I3" s="6" t="s">
        <v>87</v>
      </c>
      <c r="J3" s="6" t="s">
        <v>85</v>
      </c>
      <c r="K3" s="6" t="s">
        <v>85</v>
      </c>
      <c r="L3" s="6" t="s">
        <v>87</v>
      </c>
      <c r="M3" s="6" t="s">
        <v>86</v>
      </c>
      <c r="N3" s="6" t="s">
        <v>87</v>
      </c>
      <c r="O3" s="6" t="s">
        <v>86</v>
      </c>
      <c r="P3" s="6" t="s">
        <v>84</v>
      </c>
      <c r="Q3" s="6" t="s">
        <v>84</v>
      </c>
      <c r="R3" s="6" t="s">
        <v>86</v>
      </c>
      <c r="S3" s="6" t="s">
        <v>86</v>
      </c>
      <c r="T3" s="6" t="s">
        <v>84</v>
      </c>
      <c r="U3" s="6" t="s">
        <v>85</v>
      </c>
      <c r="V3" s="4"/>
      <c r="W3" s="4"/>
    </row>
    <row r="4">
      <c r="A4" s="5" t="s">
        <v>43</v>
      </c>
      <c r="B4" s="7" t="s">
        <v>85</v>
      </c>
      <c r="C4" s="7" t="s">
        <v>87</v>
      </c>
      <c r="D4" s="7" t="s">
        <v>85</v>
      </c>
      <c r="E4" s="7" t="s">
        <v>88</v>
      </c>
      <c r="F4" s="7" t="s">
        <v>87</v>
      </c>
      <c r="G4" s="7" t="s">
        <v>87</v>
      </c>
      <c r="H4" s="7" t="s">
        <v>85</v>
      </c>
      <c r="I4" s="7" t="s">
        <v>85</v>
      </c>
      <c r="J4" s="7" t="s">
        <v>84</v>
      </c>
      <c r="K4" s="7" t="s">
        <v>88</v>
      </c>
      <c r="L4" s="7" t="s">
        <v>86</v>
      </c>
      <c r="M4" s="7" t="s">
        <v>84</v>
      </c>
      <c r="N4" s="7" t="s">
        <v>88</v>
      </c>
      <c r="O4" s="7" t="s">
        <v>84</v>
      </c>
      <c r="P4" s="7" t="s">
        <v>87</v>
      </c>
      <c r="Q4" s="7" t="s">
        <v>87</v>
      </c>
      <c r="R4" s="7" t="s">
        <v>87</v>
      </c>
      <c r="S4" s="7" t="s">
        <v>85</v>
      </c>
      <c r="T4" s="7" t="s">
        <v>85</v>
      </c>
      <c r="U4" s="7" t="s">
        <v>86</v>
      </c>
      <c r="V4" s="4"/>
      <c r="W4" s="4"/>
    </row>
    <row r="5">
      <c r="A5" s="5" t="s">
        <v>44</v>
      </c>
      <c r="B5" s="6" t="s">
        <v>88</v>
      </c>
      <c r="C5" s="6" t="s">
        <v>87</v>
      </c>
      <c r="D5" s="6" t="s">
        <v>86</v>
      </c>
      <c r="E5" s="6" t="s">
        <v>87</v>
      </c>
      <c r="F5" s="6" t="s">
        <v>85</v>
      </c>
      <c r="G5" s="6" t="s">
        <v>89</v>
      </c>
      <c r="H5" s="6" t="s">
        <v>87</v>
      </c>
      <c r="I5" s="6" t="s">
        <v>86</v>
      </c>
      <c r="J5" s="6" t="s">
        <v>87</v>
      </c>
      <c r="K5" s="6" t="s">
        <v>87</v>
      </c>
      <c r="L5" s="6" t="s">
        <v>88</v>
      </c>
      <c r="M5" s="6" t="s">
        <v>87</v>
      </c>
      <c r="N5" s="6" t="s">
        <v>84</v>
      </c>
      <c r="O5" s="6" t="s">
        <v>88</v>
      </c>
      <c r="P5" s="6" t="s">
        <v>88</v>
      </c>
      <c r="Q5" s="6" t="s">
        <v>85</v>
      </c>
      <c r="R5" s="6" t="s">
        <v>88</v>
      </c>
      <c r="S5" s="6" t="s">
        <v>84</v>
      </c>
      <c r="T5" s="6" t="s">
        <v>86</v>
      </c>
      <c r="U5" s="6" t="s">
        <v>88</v>
      </c>
      <c r="V5" s="4"/>
      <c r="W5" s="4"/>
    </row>
    <row r="6">
      <c r="A6" s="5" t="s">
        <v>45</v>
      </c>
      <c r="B6" s="7" t="s">
        <v>86</v>
      </c>
      <c r="C6" s="7" t="s">
        <v>88</v>
      </c>
      <c r="D6" s="7" t="s">
        <v>86</v>
      </c>
      <c r="E6" s="7" t="s">
        <v>85</v>
      </c>
      <c r="F6" s="7" t="s">
        <v>88</v>
      </c>
      <c r="G6" s="7" t="s">
        <v>86</v>
      </c>
      <c r="H6" s="7" t="s">
        <v>85</v>
      </c>
      <c r="I6" s="7" t="s">
        <v>86</v>
      </c>
      <c r="J6" s="7" t="s">
        <v>88</v>
      </c>
      <c r="K6" s="7" t="s">
        <v>84</v>
      </c>
      <c r="L6" s="7" t="s">
        <v>85</v>
      </c>
      <c r="M6" s="7" t="s">
        <v>88</v>
      </c>
      <c r="N6" s="7" t="s">
        <v>86</v>
      </c>
      <c r="O6" s="7" t="s">
        <v>85</v>
      </c>
      <c r="P6" s="7" t="s">
        <v>86</v>
      </c>
      <c r="Q6" s="7" t="s">
        <v>88</v>
      </c>
      <c r="R6" s="7" t="s">
        <v>84</v>
      </c>
      <c r="S6" s="7" t="s">
        <v>86</v>
      </c>
      <c r="T6" s="7" t="s">
        <v>87</v>
      </c>
      <c r="U6" s="7" t="s">
        <v>87</v>
      </c>
      <c r="V6" s="4"/>
      <c r="W6" s="4"/>
    </row>
    <row r="7">
      <c r="A7" s="5" t="s">
        <v>46</v>
      </c>
      <c r="B7" s="6" t="s">
        <v>84</v>
      </c>
      <c r="C7" s="6" t="s">
        <v>84</v>
      </c>
      <c r="D7" s="6" t="s">
        <v>84</v>
      </c>
      <c r="E7" s="6" t="s">
        <v>84</v>
      </c>
      <c r="F7" s="6" t="s">
        <v>85</v>
      </c>
      <c r="G7" s="6" t="s">
        <v>88</v>
      </c>
      <c r="H7" s="6" t="s">
        <v>86</v>
      </c>
      <c r="I7" s="6" t="s">
        <v>88</v>
      </c>
      <c r="J7" s="6" t="s">
        <v>86</v>
      </c>
      <c r="K7" s="6" t="s">
        <v>86</v>
      </c>
      <c r="L7" s="6" t="s">
        <v>86</v>
      </c>
      <c r="M7" s="6" t="s">
        <v>85</v>
      </c>
      <c r="N7" s="6" t="s">
        <v>85</v>
      </c>
      <c r="O7" s="6" t="s">
        <v>87</v>
      </c>
      <c r="P7" s="6" t="s">
        <v>84</v>
      </c>
      <c r="Q7" s="6" t="s">
        <v>86</v>
      </c>
      <c r="R7" s="6" t="s">
        <v>85</v>
      </c>
      <c r="S7" s="6" t="s">
        <v>87</v>
      </c>
      <c r="T7" s="6" t="s">
        <v>88</v>
      </c>
      <c r="U7" s="6" t="s">
        <v>86</v>
      </c>
      <c r="V7" s="4"/>
      <c r="W7" s="4"/>
    </row>
    <row r="8">
      <c r="A8" s="5" t="s">
        <v>47</v>
      </c>
      <c r="B8" s="7" t="s">
        <v>88</v>
      </c>
      <c r="C8" s="7" t="s">
        <v>86</v>
      </c>
      <c r="D8" s="7" t="s">
        <v>85</v>
      </c>
      <c r="E8" s="7" t="s">
        <v>87</v>
      </c>
      <c r="F8" s="7" t="s">
        <v>84</v>
      </c>
      <c r="G8" s="7" t="s">
        <v>84</v>
      </c>
      <c r="H8" s="7" t="s">
        <v>88</v>
      </c>
      <c r="I8" s="7" t="s">
        <v>84</v>
      </c>
      <c r="J8" s="7" t="s">
        <v>86</v>
      </c>
      <c r="K8" s="7" t="s">
        <v>84</v>
      </c>
      <c r="L8" s="7" t="s">
        <v>87</v>
      </c>
      <c r="M8" s="7" t="s">
        <v>86</v>
      </c>
      <c r="N8" s="7" t="s">
        <v>86</v>
      </c>
      <c r="O8" s="7" t="s">
        <v>86</v>
      </c>
      <c r="P8" s="7" t="s">
        <v>85</v>
      </c>
      <c r="Q8" s="7" t="s">
        <v>87</v>
      </c>
      <c r="R8" s="7" t="s">
        <v>84</v>
      </c>
      <c r="S8" s="7" t="s">
        <v>88</v>
      </c>
      <c r="T8" s="7" t="s">
        <v>87</v>
      </c>
      <c r="U8" s="7" t="s">
        <v>84</v>
      </c>
      <c r="V8" s="4"/>
      <c r="W8" s="4"/>
    </row>
    <row r="9">
      <c r="A9" s="5" t="s">
        <v>48</v>
      </c>
      <c r="B9" s="6" t="s">
        <v>87</v>
      </c>
      <c r="C9" s="6" t="s">
        <v>84</v>
      </c>
      <c r="D9" s="6" t="s">
        <v>88</v>
      </c>
      <c r="E9" s="6" t="s">
        <v>86</v>
      </c>
      <c r="F9" s="6" t="s">
        <v>85</v>
      </c>
      <c r="G9" s="6" t="s">
        <v>89</v>
      </c>
      <c r="H9" s="6" t="s">
        <v>84</v>
      </c>
      <c r="I9" s="6" t="s">
        <v>85</v>
      </c>
      <c r="J9" s="6" t="s">
        <v>85</v>
      </c>
      <c r="K9" s="6" t="s">
        <v>85</v>
      </c>
      <c r="L9" s="6" t="s">
        <v>85</v>
      </c>
      <c r="M9" s="6" t="s">
        <v>84</v>
      </c>
      <c r="N9" s="6" t="s">
        <v>87</v>
      </c>
      <c r="O9" s="6" t="s">
        <v>84</v>
      </c>
      <c r="P9" s="6" t="s">
        <v>87</v>
      </c>
      <c r="Q9" s="6" t="s">
        <v>85</v>
      </c>
      <c r="R9" s="6" t="s">
        <v>86</v>
      </c>
      <c r="S9" s="6" t="s">
        <v>87</v>
      </c>
      <c r="T9" s="6" t="s">
        <v>84</v>
      </c>
      <c r="U9" s="6" t="s">
        <v>85</v>
      </c>
      <c r="V9" s="4"/>
      <c r="W9" s="4"/>
    </row>
    <row r="10">
      <c r="A10" s="5" t="s">
        <v>49</v>
      </c>
      <c r="B10" s="7" t="s">
        <v>84</v>
      </c>
      <c r="C10" s="7" t="s">
        <v>87</v>
      </c>
      <c r="D10" s="7" t="s">
        <v>87</v>
      </c>
      <c r="E10" s="7" t="s">
        <v>88</v>
      </c>
      <c r="F10" s="7" t="s">
        <v>87</v>
      </c>
      <c r="G10" s="7" t="s">
        <v>87</v>
      </c>
      <c r="H10" s="7" t="s">
        <v>87</v>
      </c>
      <c r="I10" s="7" t="s">
        <v>87</v>
      </c>
      <c r="J10" s="7" t="s">
        <v>88</v>
      </c>
      <c r="K10" s="7" t="s">
        <v>88</v>
      </c>
      <c r="L10" s="7" t="s">
        <v>84</v>
      </c>
      <c r="M10" s="7" t="s">
        <v>85</v>
      </c>
      <c r="N10" s="7" t="s">
        <v>88</v>
      </c>
      <c r="O10" s="7" t="s">
        <v>88</v>
      </c>
      <c r="P10" s="7" t="s">
        <v>88</v>
      </c>
      <c r="Q10" s="7" t="s">
        <v>86</v>
      </c>
      <c r="R10" s="7" t="s">
        <v>85</v>
      </c>
      <c r="S10" s="7" t="s">
        <v>85</v>
      </c>
      <c r="T10" s="7" t="s">
        <v>86</v>
      </c>
      <c r="U10" s="7" t="s">
        <v>86</v>
      </c>
      <c r="V10" s="4"/>
      <c r="W10" s="4"/>
    </row>
    <row r="11">
      <c r="A11" s="2" t="s">
        <v>50</v>
      </c>
      <c r="B11" s="8"/>
      <c r="C11" s="3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4"/>
      <c r="W11" s="4"/>
    </row>
    <row r="12">
      <c r="A12" s="5" t="s">
        <v>51</v>
      </c>
      <c r="B12" s="6" t="s">
        <v>86</v>
      </c>
      <c r="C12" s="6" t="s">
        <v>86</v>
      </c>
      <c r="D12" s="6" t="s">
        <v>87</v>
      </c>
      <c r="E12" s="6" t="s">
        <v>86</v>
      </c>
      <c r="F12" s="6" t="s">
        <v>86</v>
      </c>
      <c r="G12" s="6" t="s">
        <v>88</v>
      </c>
      <c r="H12" s="6" t="s">
        <v>85</v>
      </c>
      <c r="I12" s="6" t="s">
        <v>86</v>
      </c>
      <c r="J12" s="6" t="s">
        <v>86</v>
      </c>
      <c r="K12" s="6" t="s">
        <v>85</v>
      </c>
      <c r="L12" s="6" t="s">
        <v>84</v>
      </c>
      <c r="M12" s="6" t="s">
        <v>86</v>
      </c>
      <c r="N12" s="6" t="s">
        <v>85</v>
      </c>
      <c r="O12" s="6" t="s">
        <v>88</v>
      </c>
      <c r="P12" s="6" t="s">
        <v>84</v>
      </c>
      <c r="Q12" s="6" t="s">
        <v>84</v>
      </c>
      <c r="R12" s="6" t="s">
        <v>86</v>
      </c>
      <c r="S12" s="6" t="s">
        <v>88</v>
      </c>
      <c r="T12" s="6" t="s">
        <v>85</v>
      </c>
      <c r="U12" s="6" t="s">
        <v>84</v>
      </c>
      <c r="V12" s="4"/>
      <c r="W12" s="4"/>
    </row>
    <row r="13">
      <c r="A13" s="5" t="s">
        <v>52</v>
      </c>
      <c r="B13" s="7" t="s">
        <v>87</v>
      </c>
      <c r="C13" s="7" t="s">
        <v>85</v>
      </c>
      <c r="D13" s="7" t="s">
        <v>86</v>
      </c>
      <c r="E13" s="7" t="s">
        <v>85</v>
      </c>
      <c r="F13" s="7" t="s">
        <v>85</v>
      </c>
      <c r="G13" s="7" t="s">
        <v>88</v>
      </c>
      <c r="H13" s="7" t="s">
        <v>87</v>
      </c>
      <c r="I13" s="7" t="s">
        <v>84</v>
      </c>
      <c r="J13" s="7" t="s">
        <v>87</v>
      </c>
      <c r="K13" s="7" t="s">
        <v>87</v>
      </c>
      <c r="L13" s="7" t="s">
        <v>87</v>
      </c>
      <c r="M13" s="7" t="s">
        <v>88</v>
      </c>
      <c r="N13" s="7" t="s">
        <v>84</v>
      </c>
      <c r="O13" s="7" t="s">
        <v>85</v>
      </c>
      <c r="P13" s="7" t="s">
        <v>85</v>
      </c>
      <c r="Q13" s="7" t="s">
        <v>85</v>
      </c>
      <c r="R13" s="7" t="s">
        <v>84</v>
      </c>
      <c r="S13" s="7" t="s">
        <v>84</v>
      </c>
      <c r="T13" s="7" t="s">
        <v>87</v>
      </c>
      <c r="U13" s="7" t="s">
        <v>88</v>
      </c>
      <c r="V13" s="4"/>
      <c r="W13" s="4"/>
    </row>
    <row r="14">
      <c r="A14" s="5" t="s">
        <v>53</v>
      </c>
      <c r="B14" s="6" t="s">
        <v>85</v>
      </c>
      <c r="C14" s="6" t="s">
        <v>84</v>
      </c>
      <c r="D14" s="6" t="s">
        <v>84</v>
      </c>
      <c r="E14" s="6" t="s">
        <v>87</v>
      </c>
      <c r="F14" s="6" t="s">
        <v>88</v>
      </c>
      <c r="G14" s="6" t="s">
        <v>86</v>
      </c>
      <c r="H14" s="6" t="s">
        <v>86</v>
      </c>
      <c r="I14" s="6" t="s">
        <v>86</v>
      </c>
      <c r="J14" s="6" t="s">
        <v>87</v>
      </c>
      <c r="K14" s="6" t="s">
        <v>84</v>
      </c>
      <c r="L14" s="6" t="s">
        <v>88</v>
      </c>
      <c r="M14" s="6" t="s">
        <v>85</v>
      </c>
      <c r="N14" s="6" t="s">
        <v>86</v>
      </c>
      <c r="O14" s="6" t="s">
        <v>86</v>
      </c>
      <c r="P14" s="6" t="s">
        <v>88</v>
      </c>
      <c r="Q14" s="6" t="s">
        <v>87</v>
      </c>
      <c r="R14" s="6" t="s">
        <v>87</v>
      </c>
      <c r="S14" s="6" t="s">
        <v>85</v>
      </c>
      <c r="T14" s="6" t="s">
        <v>86</v>
      </c>
      <c r="U14" s="6" t="s">
        <v>87</v>
      </c>
      <c r="V14" s="4"/>
      <c r="W14" s="4"/>
    </row>
    <row r="15">
      <c r="A15" s="5" t="s">
        <v>54</v>
      </c>
      <c r="B15" s="7" t="s">
        <v>86</v>
      </c>
      <c r="C15" s="7" t="s">
        <v>84</v>
      </c>
      <c r="D15" s="7" t="s">
        <v>85</v>
      </c>
      <c r="E15" s="7" t="s">
        <v>88</v>
      </c>
      <c r="F15" s="7" t="s">
        <v>84</v>
      </c>
      <c r="G15" s="7" t="s">
        <v>87</v>
      </c>
      <c r="H15" s="7" t="s">
        <v>88</v>
      </c>
      <c r="I15" s="7" t="s">
        <v>88</v>
      </c>
      <c r="J15" s="7" t="s">
        <v>84</v>
      </c>
      <c r="K15" s="7" t="s">
        <v>88</v>
      </c>
      <c r="L15" s="7" t="s">
        <v>86</v>
      </c>
      <c r="M15" s="7" t="s">
        <v>87</v>
      </c>
      <c r="N15" s="7" t="s">
        <v>87</v>
      </c>
      <c r="O15" s="7" t="s">
        <v>84</v>
      </c>
      <c r="P15" s="7" t="s">
        <v>85</v>
      </c>
      <c r="Q15" s="7" t="s">
        <v>88</v>
      </c>
      <c r="R15" s="7" t="s">
        <v>85</v>
      </c>
      <c r="S15" s="7" t="s">
        <v>86</v>
      </c>
      <c r="T15" s="7" t="s">
        <v>84</v>
      </c>
      <c r="U15" s="7" t="s">
        <v>86</v>
      </c>
      <c r="V15" s="4"/>
      <c r="W15" s="4"/>
    </row>
    <row r="16">
      <c r="A16" s="5" t="s">
        <v>55</v>
      </c>
      <c r="B16" s="6" t="s">
        <v>85</v>
      </c>
      <c r="C16" s="6" t="s">
        <v>87</v>
      </c>
      <c r="D16" s="6" t="s">
        <v>88</v>
      </c>
      <c r="E16" s="6" t="s">
        <v>87</v>
      </c>
      <c r="F16" s="6" t="s">
        <v>84</v>
      </c>
      <c r="G16" s="6" t="s">
        <v>87</v>
      </c>
      <c r="H16" s="6" t="s">
        <v>86</v>
      </c>
      <c r="I16" s="6" t="s">
        <v>89</v>
      </c>
      <c r="J16" s="6" t="s">
        <v>88</v>
      </c>
      <c r="K16" s="6" t="s">
        <v>87</v>
      </c>
      <c r="L16" s="6" t="s">
        <v>85</v>
      </c>
      <c r="M16" s="6" t="s">
        <v>84</v>
      </c>
      <c r="N16" s="6" t="s">
        <v>84</v>
      </c>
      <c r="O16" s="6" t="s">
        <v>86</v>
      </c>
      <c r="P16" s="6" t="s">
        <v>87</v>
      </c>
      <c r="Q16" s="6" t="s">
        <v>86</v>
      </c>
      <c r="R16" s="6" t="s">
        <v>86</v>
      </c>
      <c r="S16" s="6" t="s">
        <v>84</v>
      </c>
      <c r="T16" s="6" t="s">
        <v>87</v>
      </c>
      <c r="U16" s="6" t="s">
        <v>85</v>
      </c>
      <c r="V16" s="4"/>
      <c r="W16" s="4"/>
    </row>
    <row r="17">
      <c r="A17" s="5" t="s">
        <v>56</v>
      </c>
      <c r="B17" s="7" t="s">
        <v>84</v>
      </c>
      <c r="C17" s="7" t="s">
        <v>84</v>
      </c>
      <c r="D17" s="7" t="s">
        <v>84</v>
      </c>
      <c r="E17" s="7" t="s">
        <v>84</v>
      </c>
      <c r="F17" s="7" t="s">
        <v>86</v>
      </c>
      <c r="G17" s="7" t="s">
        <v>84</v>
      </c>
      <c r="H17" s="7" t="s">
        <v>84</v>
      </c>
      <c r="I17" s="7" t="s">
        <v>87</v>
      </c>
      <c r="J17" s="7" t="s">
        <v>86</v>
      </c>
      <c r="K17" s="7" t="s">
        <v>85</v>
      </c>
      <c r="L17" s="7" t="s">
        <v>84</v>
      </c>
      <c r="M17" s="7" t="s">
        <v>85</v>
      </c>
      <c r="N17" s="7" t="s">
        <v>88</v>
      </c>
      <c r="O17" s="7" t="s">
        <v>87</v>
      </c>
      <c r="P17" s="7" t="s">
        <v>86</v>
      </c>
      <c r="Q17" s="7" t="s">
        <v>87</v>
      </c>
      <c r="R17" s="7" t="s">
        <v>88</v>
      </c>
      <c r="S17" s="7" t="s">
        <v>86</v>
      </c>
      <c r="T17" s="7" t="s">
        <v>88</v>
      </c>
      <c r="U17" s="7" t="s">
        <v>87</v>
      </c>
      <c r="V17" s="4"/>
      <c r="W17" s="4"/>
    </row>
    <row r="18">
      <c r="A18" s="5" t="s">
        <v>57</v>
      </c>
      <c r="B18" s="6" t="s">
        <v>86</v>
      </c>
      <c r="C18" s="6" t="s">
        <v>84</v>
      </c>
      <c r="D18" s="6" t="s">
        <v>88</v>
      </c>
      <c r="E18" s="6" t="s">
        <v>85</v>
      </c>
      <c r="F18" s="6" t="s">
        <v>85</v>
      </c>
      <c r="G18" s="6" t="s">
        <v>86</v>
      </c>
      <c r="H18" s="6" t="s">
        <v>84</v>
      </c>
      <c r="I18" s="6" t="s">
        <v>84</v>
      </c>
      <c r="J18" s="6" t="s">
        <v>85</v>
      </c>
      <c r="K18" s="6" t="s">
        <v>86</v>
      </c>
      <c r="L18" s="6" t="s">
        <v>85</v>
      </c>
      <c r="M18" s="6" t="s">
        <v>86</v>
      </c>
      <c r="N18" s="6" t="s">
        <v>85</v>
      </c>
      <c r="O18" s="6" t="s">
        <v>88</v>
      </c>
      <c r="P18" s="6" t="s">
        <v>84</v>
      </c>
      <c r="Q18" s="6" t="s">
        <v>85</v>
      </c>
      <c r="R18" s="6" t="s">
        <v>85</v>
      </c>
      <c r="S18" s="6" t="s">
        <v>88</v>
      </c>
      <c r="T18" s="6" t="s">
        <v>84</v>
      </c>
      <c r="U18" s="6" t="s">
        <v>88</v>
      </c>
      <c r="V18" s="4"/>
      <c r="W18" s="4"/>
    </row>
    <row r="19">
      <c r="A19" s="5" t="s">
        <v>58</v>
      </c>
      <c r="B19" s="7" t="s">
        <v>88</v>
      </c>
      <c r="C19" s="7" t="s">
        <v>88</v>
      </c>
      <c r="D19" s="7" t="s">
        <v>85</v>
      </c>
      <c r="E19" s="7" t="s">
        <v>86</v>
      </c>
      <c r="F19" s="7" t="s">
        <v>87</v>
      </c>
      <c r="G19" s="7" t="s">
        <v>85</v>
      </c>
      <c r="H19" s="7" t="s">
        <v>85</v>
      </c>
      <c r="I19" s="7" t="s">
        <v>85</v>
      </c>
      <c r="J19" s="7" t="s">
        <v>84</v>
      </c>
      <c r="K19" s="7" t="s">
        <v>84</v>
      </c>
      <c r="L19" s="7" t="s">
        <v>87</v>
      </c>
      <c r="M19" s="7" t="s">
        <v>87</v>
      </c>
      <c r="N19" s="7" t="s">
        <v>86</v>
      </c>
      <c r="O19" s="7" t="s">
        <v>85</v>
      </c>
      <c r="P19" s="7" t="s">
        <v>87</v>
      </c>
      <c r="Q19" s="7" t="s">
        <v>88</v>
      </c>
      <c r="R19" s="7" t="s">
        <v>86</v>
      </c>
      <c r="S19" s="7" t="s">
        <v>85</v>
      </c>
      <c r="T19" s="7" t="s">
        <v>85</v>
      </c>
      <c r="U19" s="7" t="s">
        <v>84</v>
      </c>
      <c r="V19" s="4"/>
      <c r="W19" s="4"/>
    </row>
    <row r="20">
      <c r="A20" s="5" t="s">
        <v>59</v>
      </c>
      <c r="B20" s="6" t="s">
        <v>85</v>
      </c>
      <c r="C20" s="6" t="s">
        <v>86</v>
      </c>
      <c r="D20" s="6" t="s">
        <v>86</v>
      </c>
      <c r="E20" s="6" t="s">
        <v>84</v>
      </c>
      <c r="F20" s="6" t="s">
        <v>88</v>
      </c>
      <c r="G20" s="6" t="s">
        <v>85</v>
      </c>
      <c r="H20" s="6" t="s">
        <v>87</v>
      </c>
      <c r="I20" s="6" t="s">
        <v>86</v>
      </c>
      <c r="J20" s="6" t="s">
        <v>85</v>
      </c>
      <c r="K20" s="6" t="s">
        <v>88</v>
      </c>
      <c r="L20" s="6" t="s">
        <v>88</v>
      </c>
      <c r="M20" s="6" t="s">
        <v>88</v>
      </c>
      <c r="N20" s="6" t="s">
        <v>87</v>
      </c>
      <c r="O20" s="6" t="s">
        <v>84</v>
      </c>
      <c r="P20" s="6" t="s">
        <v>86</v>
      </c>
      <c r="Q20" s="6" t="s">
        <v>84</v>
      </c>
      <c r="R20" s="6" t="s">
        <v>87</v>
      </c>
      <c r="S20" s="6" t="s">
        <v>87</v>
      </c>
      <c r="T20" s="6" t="s">
        <v>86</v>
      </c>
      <c r="U20" s="6" t="s">
        <v>86</v>
      </c>
      <c r="V20" s="4"/>
      <c r="W20" s="4"/>
    </row>
    <row r="21">
      <c r="A21" s="5" t="s">
        <v>60</v>
      </c>
      <c r="B21" s="7" t="s">
        <v>87</v>
      </c>
      <c r="C21" s="7" t="s">
        <v>87</v>
      </c>
      <c r="D21" s="7" t="s">
        <v>87</v>
      </c>
      <c r="E21" s="7" t="s">
        <v>88</v>
      </c>
      <c r="F21" s="7" t="s">
        <v>84</v>
      </c>
      <c r="G21" s="7" t="s">
        <v>89</v>
      </c>
      <c r="H21" s="7" t="s">
        <v>88</v>
      </c>
      <c r="I21" s="7" t="s">
        <v>85</v>
      </c>
      <c r="J21" s="7" t="s">
        <v>86</v>
      </c>
      <c r="K21" s="7" t="s">
        <v>84</v>
      </c>
      <c r="L21" s="7" t="s">
        <v>89</v>
      </c>
      <c r="M21" s="7" t="s">
        <v>84</v>
      </c>
      <c r="N21" s="7" t="s">
        <v>84</v>
      </c>
      <c r="O21" s="7" t="s">
        <v>86</v>
      </c>
      <c r="P21" s="7" t="s">
        <v>85</v>
      </c>
      <c r="Q21" s="7" t="s">
        <v>84</v>
      </c>
      <c r="R21" s="7" t="s">
        <v>85</v>
      </c>
      <c r="S21" s="7" t="s">
        <v>84</v>
      </c>
      <c r="T21" s="7" t="s">
        <v>87</v>
      </c>
      <c r="U21" s="7" t="s">
        <v>88</v>
      </c>
      <c r="V21" s="4"/>
      <c r="W21" s="4"/>
    </row>
    <row r="22">
      <c r="A22" s="5" t="s">
        <v>61</v>
      </c>
      <c r="B22" s="6" t="s">
        <v>85</v>
      </c>
      <c r="C22" s="6" t="s">
        <v>85</v>
      </c>
      <c r="D22" s="6" t="s">
        <v>87</v>
      </c>
      <c r="E22" s="6" t="s">
        <v>87</v>
      </c>
      <c r="F22" s="6" t="s">
        <v>86</v>
      </c>
      <c r="G22" s="6" t="s">
        <v>84</v>
      </c>
      <c r="H22" s="6" t="s">
        <v>86</v>
      </c>
      <c r="I22" s="6" t="s">
        <v>87</v>
      </c>
      <c r="J22" s="6" t="s">
        <v>88</v>
      </c>
      <c r="K22" s="6" t="s">
        <v>87</v>
      </c>
      <c r="L22" s="6" t="s">
        <v>84</v>
      </c>
      <c r="M22" s="6" t="s">
        <v>85</v>
      </c>
      <c r="N22" s="6" t="s">
        <v>87</v>
      </c>
      <c r="O22" s="6" t="s">
        <v>87</v>
      </c>
      <c r="P22" s="6" t="s">
        <v>88</v>
      </c>
      <c r="Q22" s="6" t="s">
        <v>86</v>
      </c>
      <c r="R22" s="6" t="s">
        <v>88</v>
      </c>
      <c r="S22" s="6" t="s">
        <v>87</v>
      </c>
      <c r="T22" s="6" t="s">
        <v>84</v>
      </c>
      <c r="U22" s="6" t="s">
        <v>85</v>
      </c>
      <c r="V22" s="4"/>
      <c r="W22" s="4"/>
    </row>
    <row r="23">
      <c r="A23" s="5" t="s">
        <v>62</v>
      </c>
      <c r="B23" s="7" t="s">
        <v>84</v>
      </c>
      <c r="C23" s="11" t="s">
        <v>84</v>
      </c>
      <c r="D23" s="7" t="s">
        <v>88</v>
      </c>
      <c r="E23" s="7" t="s">
        <v>85</v>
      </c>
      <c r="F23" s="7" t="s">
        <v>84</v>
      </c>
      <c r="G23" s="7" t="s">
        <v>88</v>
      </c>
      <c r="H23" s="7" t="s">
        <v>85</v>
      </c>
      <c r="I23" s="7" t="s">
        <v>88</v>
      </c>
      <c r="J23" s="7" t="s">
        <v>87</v>
      </c>
      <c r="K23" s="7" t="s">
        <v>88</v>
      </c>
      <c r="L23" s="7" t="s">
        <v>88</v>
      </c>
      <c r="M23" s="7" t="s">
        <v>86</v>
      </c>
      <c r="N23" s="7" t="s">
        <v>88</v>
      </c>
      <c r="O23" s="7" t="s">
        <v>88</v>
      </c>
      <c r="P23" s="11" t="s">
        <v>84</v>
      </c>
      <c r="Q23" s="7" t="s">
        <v>87</v>
      </c>
      <c r="R23" s="7" t="s">
        <v>86</v>
      </c>
      <c r="S23" s="7" t="s">
        <v>86</v>
      </c>
      <c r="T23" s="7" t="s">
        <v>88</v>
      </c>
      <c r="U23" s="7" t="s">
        <v>88</v>
      </c>
      <c r="V23" s="4"/>
      <c r="W23" s="4"/>
    </row>
    <row r="24">
      <c r="A24" s="2" t="s">
        <v>63</v>
      </c>
      <c r="B24" s="8"/>
      <c r="C24" s="8"/>
      <c r="D24" s="8"/>
      <c r="E24" s="3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4"/>
      <c r="W24" s="4"/>
    </row>
    <row r="25">
      <c r="A25" s="5" t="s">
        <v>64</v>
      </c>
      <c r="B25" s="6" t="s">
        <v>84</v>
      </c>
      <c r="C25" s="6" t="s">
        <v>84</v>
      </c>
      <c r="D25" s="6" t="s">
        <v>84</v>
      </c>
      <c r="E25" s="6" t="s">
        <v>85</v>
      </c>
      <c r="F25" s="6" t="s">
        <v>84</v>
      </c>
      <c r="G25" s="6" t="s">
        <v>84</v>
      </c>
      <c r="H25" s="6" t="s">
        <v>85</v>
      </c>
      <c r="I25" s="6" t="s">
        <v>86</v>
      </c>
      <c r="J25" s="6" t="s">
        <v>88</v>
      </c>
      <c r="K25" s="6" t="s">
        <v>86</v>
      </c>
      <c r="L25" s="6" t="s">
        <v>87</v>
      </c>
      <c r="M25" s="6" t="s">
        <v>84</v>
      </c>
      <c r="N25" s="6" t="s">
        <v>86</v>
      </c>
      <c r="O25" s="6" t="s">
        <v>87</v>
      </c>
      <c r="P25" s="6" t="s">
        <v>87</v>
      </c>
      <c r="Q25" s="6" t="s">
        <v>86</v>
      </c>
      <c r="R25" s="6" t="s">
        <v>84</v>
      </c>
      <c r="S25" s="6" t="s">
        <v>85</v>
      </c>
      <c r="T25" s="6" t="s">
        <v>86</v>
      </c>
      <c r="U25" s="6" t="s">
        <v>85</v>
      </c>
      <c r="V25" s="4"/>
      <c r="W25" s="4"/>
    </row>
    <row r="26">
      <c r="A26" s="5" t="s">
        <v>65</v>
      </c>
      <c r="B26" s="7" t="s">
        <v>88</v>
      </c>
      <c r="C26" s="7" t="s">
        <v>88</v>
      </c>
      <c r="D26" s="7" t="s">
        <v>87</v>
      </c>
      <c r="E26" s="7" t="s">
        <v>88</v>
      </c>
      <c r="F26" s="7" t="s">
        <v>87</v>
      </c>
      <c r="G26" s="7" t="s">
        <v>87</v>
      </c>
      <c r="H26" s="7" t="s">
        <v>85</v>
      </c>
      <c r="I26" s="7" t="s">
        <v>87</v>
      </c>
      <c r="J26" s="7" t="s">
        <v>88</v>
      </c>
      <c r="K26" s="7" t="s">
        <v>85</v>
      </c>
      <c r="L26" s="7" t="s">
        <v>85</v>
      </c>
      <c r="M26" s="7" t="s">
        <v>86</v>
      </c>
      <c r="N26" s="7" t="s">
        <v>84</v>
      </c>
      <c r="O26" s="7" t="s">
        <v>85</v>
      </c>
      <c r="P26" s="7" t="s">
        <v>84</v>
      </c>
      <c r="Q26" s="7" t="s">
        <v>88</v>
      </c>
      <c r="R26" s="7" t="s">
        <v>88</v>
      </c>
      <c r="S26" s="7" t="s">
        <v>88</v>
      </c>
      <c r="T26" s="7" t="s">
        <v>87</v>
      </c>
      <c r="U26" s="7" t="s">
        <v>87</v>
      </c>
      <c r="V26" s="4"/>
      <c r="W26" s="4"/>
    </row>
    <row r="27">
      <c r="A27" s="5" t="s">
        <v>66</v>
      </c>
      <c r="B27" s="6" t="s">
        <v>84</v>
      </c>
      <c r="C27" s="6" t="s">
        <v>86</v>
      </c>
      <c r="D27" s="6" t="s">
        <v>89</v>
      </c>
      <c r="E27" s="6" t="s">
        <v>87</v>
      </c>
      <c r="F27" s="6" t="s">
        <v>86</v>
      </c>
      <c r="G27" s="6" t="s">
        <v>86</v>
      </c>
      <c r="H27" s="6" t="s">
        <v>84</v>
      </c>
      <c r="I27" s="6" t="s">
        <v>88</v>
      </c>
      <c r="J27" s="6" t="s">
        <v>87</v>
      </c>
      <c r="K27" s="6" t="s">
        <v>84</v>
      </c>
      <c r="L27" s="6" t="s">
        <v>84</v>
      </c>
      <c r="M27" s="6" t="s">
        <v>88</v>
      </c>
      <c r="N27" s="6" t="s">
        <v>85</v>
      </c>
      <c r="O27" s="6" t="s">
        <v>84</v>
      </c>
      <c r="P27" s="6" t="s">
        <v>88</v>
      </c>
      <c r="Q27" s="6" t="s">
        <v>84</v>
      </c>
      <c r="R27" s="6" t="s">
        <v>87</v>
      </c>
      <c r="S27" s="6" t="s">
        <v>86</v>
      </c>
      <c r="T27" s="6" t="s">
        <v>85</v>
      </c>
      <c r="U27" s="6" t="s">
        <v>84</v>
      </c>
      <c r="V27" s="4"/>
      <c r="W27" s="4"/>
    </row>
    <row r="28">
      <c r="A28" s="5" t="s">
        <v>67</v>
      </c>
      <c r="B28" s="7" t="s">
        <v>87</v>
      </c>
      <c r="C28" s="7" t="s">
        <v>87</v>
      </c>
      <c r="D28" s="7" t="s">
        <v>84</v>
      </c>
      <c r="E28" s="7" t="s">
        <v>84</v>
      </c>
      <c r="F28" s="7" t="s">
        <v>88</v>
      </c>
      <c r="G28" s="7" t="s">
        <v>87</v>
      </c>
      <c r="H28" s="7" t="s">
        <v>87</v>
      </c>
      <c r="I28" s="7" t="s">
        <v>85</v>
      </c>
      <c r="J28" s="7" t="s">
        <v>84</v>
      </c>
      <c r="K28" s="7" t="s">
        <v>87</v>
      </c>
      <c r="L28" s="7" t="s">
        <v>86</v>
      </c>
      <c r="M28" s="7" t="s">
        <v>85</v>
      </c>
      <c r="N28" s="7" t="s">
        <v>88</v>
      </c>
      <c r="O28" s="7" t="s">
        <v>85</v>
      </c>
      <c r="P28" s="7" t="s">
        <v>85</v>
      </c>
      <c r="Q28" s="7" t="s">
        <v>85</v>
      </c>
      <c r="R28" s="7" t="s">
        <v>86</v>
      </c>
      <c r="S28" s="7" t="s">
        <v>87</v>
      </c>
      <c r="T28" s="7" t="s">
        <v>87</v>
      </c>
      <c r="U28" s="7" t="s">
        <v>86</v>
      </c>
      <c r="V28" s="4"/>
      <c r="W28" s="4"/>
    </row>
    <row r="29">
      <c r="A29" s="5" t="s">
        <v>68</v>
      </c>
      <c r="B29" s="6" t="s">
        <v>86</v>
      </c>
      <c r="C29" s="6" t="s">
        <v>87</v>
      </c>
      <c r="D29" s="6" t="s">
        <v>84</v>
      </c>
      <c r="E29" s="6" t="s">
        <v>86</v>
      </c>
      <c r="F29" s="6" t="s">
        <v>84</v>
      </c>
      <c r="G29" s="6" t="s">
        <v>84</v>
      </c>
      <c r="H29" s="6" t="s">
        <v>84</v>
      </c>
      <c r="I29" s="6" t="s">
        <v>88</v>
      </c>
      <c r="J29" s="6" t="s">
        <v>86</v>
      </c>
      <c r="K29" s="6" t="s">
        <v>88</v>
      </c>
      <c r="L29" s="6" t="s">
        <v>84</v>
      </c>
      <c r="M29" s="6" t="s">
        <v>87</v>
      </c>
      <c r="N29" s="6" t="s">
        <v>87</v>
      </c>
      <c r="O29" s="6" t="s">
        <v>88</v>
      </c>
      <c r="P29" s="6" t="s">
        <v>87</v>
      </c>
      <c r="Q29" s="6" t="s">
        <v>84</v>
      </c>
      <c r="R29" s="6" t="s">
        <v>88</v>
      </c>
      <c r="S29" s="6" t="s">
        <v>85</v>
      </c>
      <c r="T29" s="6" t="s">
        <v>84</v>
      </c>
      <c r="U29" s="6" t="s">
        <v>85</v>
      </c>
      <c r="V29" s="4"/>
      <c r="W29" s="4"/>
    </row>
    <row r="30">
      <c r="A30" s="5" t="s">
        <v>69</v>
      </c>
      <c r="B30" s="7" t="s">
        <v>88</v>
      </c>
      <c r="C30" s="7" t="s">
        <v>84</v>
      </c>
      <c r="D30" s="7" t="s">
        <v>88</v>
      </c>
      <c r="E30" s="7" t="s">
        <v>88</v>
      </c>
      <c r="F30" s="7" t="s">
        <v>86</v>
      </c>
      <c r="G30" s="7" t="s">
        <v>87</v>
      </c>
      <c r="H30" s="7" t="s">
        <v>87</v>
      </c>
      <c r="I30" s="7" t="s">
        <v>86</v>
      </c>
      <c r="J30" s="7" t="s">
        <v>85</v>
      </c>
      <c r="K30" s="7" t="s">
        <v>84</v>
      </c>
      <c r="L30" s="7" t="s">
        <v>87</v>
      </c>
      <c r="M30" s="7" t="s">
        <v>85</v>
      </c>
      <c r="N30" s="7" t="s">
        <v>86</v>
      </c>
      <c r="O30" s="7" t="s">
        <v>86</v>
      </c>
      <c r="P30" s="7" t="s">
        <v>86</v>
      </c>
      <c r="Q30" s="7" t="s">
        <v>86</v>
      </c>
      <c r="R30" s="7" t="s">
        <v>84</v>
      </c>
      <c r="S30" s="7" t="s">
        <v>84</v>
      </c>
      <c r="T30" s="7" t="s">
        <v>88</v>
      </c>
      <c r="U30" s="7" t="s">
        <v>88</v>
      </c>
      <c r="V30" s="4"/>
      <c r="W30" s="4"/>
    </row>
    <row r="31">
      <c r="A31" s="5" t="s">
        <v>70</v>
      </c>
      <c r="B31" s="6" t="s">
        <v>87</v>
      </c>
      <c r="C31" s="6" t="s">
        <v>85</v>
      </c>
      <c r="D31" s="6" t="s">
        <v>86</v>
      </c>
      <c r="E31" s="6" t="s">
        <v>84</v>
      </c>
      <c r="F31" s="6" t="s">
        <v>85</v>
      </c>
      <c r="G31" s="6" t="s">
        <v>84</v>
      </c>
      <c r="H31" s="6" t="s">
        <v>85</v>
      </c>
      <c r="I31" s="6" t="s">
        <v>87</v>
      </c>
      <c r="J31" s="6" t="s">
        <v>87</v>
      </c>
      <c r="K31" s="6" t="s">
        <v>87</v>
      </c>
      <c r="L31" s="6" t="s">
        <v>85</v>
      </c>
      <c r="M31" s="6" t="s">
        <v>85</v>
      </c>
      <c r="N31" s="6" t="s">
        <v>84</v>
      </c>
      <c r="O31" s="6" t="s">
        <v>87</v>
      </c>
      <c r="P31" s="6" t="s">
        <v>84</v>
      </c>
      <c r="Q31" s="6" t="s">
        <v>88</v>
      </c>
      <c r="R31" s="6" t="s">
        <v>86</v>
      </c>
      <c r="S31" s="6" t="s">
        <v>86</v>
      </c>
      <c r="T31" s="6" t="s">
        <v>85</v>
      </c>
      <c r="U31" s="6" t="s">
        <v>84</v>
      </c>
      <c r="V31" s="4"/>
      <c r="W31" s="4"/>
    </row>
    <row r="32">
      <c r="A32" s="5" t="s">
        <v>71</v>
      </c>
      <c r="B32" s="7" t="s">
        <v>85</v>
      </c>
      <c r="C32" s="7" t="s">
        <v>86</v>
      </c>
      <c r="D32" s="7" t="s">
        <v>87</v>
      </c>
      <c r="E32" s="7" t="s">
        <v>85</v>
      </c>
      <c r="F32" s="7" t="s">
        <v>87</v>
      </c>
      <c r="G32" s="7" t="s">
        <v>85</v>
      </c>
      <c r="H32" s="7" t="s">
        <v>85</v>
      </c>
      <c r="I32" s="7" t="s">
        <v>84</v>
      </c>
      <c r="J32" s="7" t="s">
        <v>86</v>
      </c>
      <c r="K32" s="7" t="s">
        <v>86</v>
      </c>
      <c r="L32" s="7" t="s">
        <v>85</v>
      </c>
      <c r="M32" s="7" t="s">
        <v>84</v>
      </c>
      <c r="N32" s="7" t="s">
        <v>85</v>
      </c>
      <c r="O32" s="7" t="s">
        <v>84</v>
      </c>
      <c r="P32" s="7" t="s">
        <v>84</v>
      </c>
      <c r="Q32" s="7" t="s">
        <v>87</v>
      </c>
      <c r="R32" s="7" t="s">
        <v>85</v>
      </c>
      <c r="S32" s="7" t="s">
        <v>88</v>
      </c>
      <c r="T32" s="7" t="s">
        <v>86</v>
      </c>
      <c r="U32" s="7" t="s">
        <v>87</v>
      </c>
      <c r="V32" s="4"/>
      <c r="W32" s="4"/>
    </row>
    <row r="33">
      <c r="A33" s="5" t="s">
        <v>72</v>
      </c>
      <c r="B33" s="6" t="s">
        <v>86</v>
      </c>
      <c r="C33" s="6" t="s">
        <v>88</v>
      </c>
      <c r="D33" s="6" t="s">
        <v>85</v>
      </c>
      <c r="E33" s="6" t="s">
        <v>86</v>
      </c>
      <c r="F33" s="6" t="s">
        <v>85</v>
      </c>
      <c r="G33" s="6" t="s">
        <v>87</v>
      </c>
      <c r="H33" s="6" t="s">
        <v>87</v>
      </c>
      <c r="I33" s="6" t="s">
        <v>86</v>
      </c>
      <c r="J33" s="6" t="s">
        <v>85</v>
      </c>
      <c r="K33" s="6" t="s">
        <v>86</v>
      </c>
      <c r="L33" s="6" t="s">
        <v>88</v>
      </c>
      <c r="M33" s="6" t="s">
        <v>86</v>
      </c>
      <c r="N33" s="6" t="s">
        <v>86</v>
      </c>
      <c r="O33" s="6" t="s">
        <v>85</v>
      </c>
      <c r="P33" s="6" t="s">
        <v>88</v>
      </c>
      <c r="Q33" s="6" t="s">
        <v>85</v>
      </c>
      <c r="R33" s="6" t="s">
        <v>87</v>
      </c>
      <c r="S33" s="6" t="s">
        <v>87</v>
      </c>
      <c r="T33" s="6" t="s">
        <v>87</v>
      </c>
      <c r="U33" s="6" t="s">
        <v>86</v>
      </c>
      <c r="V33" s="4"/>
      <c r="W33" s="4"/>
    </row>
    <row r="34">
      <c r="A34" s="5" t="s">
        <v>73</v>
      </c>
      <c r="B34" s="7" t="s">
        <v>84</v>
      </c>
      <c r="C34" s="7" t="s">
        <v>85</v>
      </c>
      <c r="D34" s="7" t="s">
        <v>84</v>
      </c>
      <c r="E34" s="7" t="s">
        <v>84</v>
      </c>
      <c r="F34" s="7" t="s">
        <v>88</v>
      </c>
      <c r="G34" s="7" t="s">
        <v>87</v>
      </c>
      <c r="H34" s="7" t="s">
        <v>87</v>
      </c>
      <c r="I34" s="7" t="s">
        <v>86</v>
      </c>
      <c r="J34" s="7" t="s">
        <v>88</v>
      </c>
      <c r="K34" s="7" t="s">
        <v>85</v>
      </c>
      <c r="L34" s="7" t="s">
        <v>86</v>
      </c>
      <c r="M34" s="7" t="s">
        <v>88</v>
      </c>
      <c r="N34" s="7" t="s">
        <v>88</v>
      </c>
      <c r="O34" s="7" t="s">
        <v>88</v>
      </c>
      <c r="P34" s="7" t="s">
        <v>85</v>
      </c>
      <c r="Q34" s="7" t="s">
        <v>84</v>
      </c>
      <c r="R34" s="7" t="s">
        <v>86</v>
      </c>
      <c r="S34" s="7" t="s">
        <v>86</v>
      </c>
      <c r="T34" s="7" t="s">
        <v>88</v>
      </c>
      <c r="U34" s="7" t="s">
        <v>88</v>
      </c>
      <c r="V34" s="4"/>
      <c r="W34" s="4"/>
    </row>
    <row r="35">
      <c r="A35" s="5" t="s">
        <v>74</v>
      </c>
      <c r="B35" s="6" t="s">
        <v>86</v>
      </c>
      <c r="C35" s="6" t="s">
        <v>86</v>
      </c>
      <c r="D35" s="6" t="s">
        <v>88</v>
      </c>
      <c r="E35" s="6" t="s">
        <v>84</v>
      </c>
      <c r="F35" s="6" t="s">
        <v>84</v>
      </c>
      <c r="G35" s="6" t="s">
        <v>86</v>
      </c>
      <c r="H35" s="6" t="s">
        <v>87</v>
      </c>
      <c r="I35" s="6" t="s">
        <v>85</v>
      </c>
      <c r="J35" s="6" t="s">
        <v>87</v>
      </c>
      <c r="K35" s="6" t="s">
        <v>88</v>
      </c>
      <c r="L35" s="6" t="s">
        <v>84</v>
      </c>
      <c r="M35" s="6" t="s">
        <v>87</v>
      </c>
      <c r="N35" s="6" t="s">
        <v>87</v>
      </c>
      <c r="O35" s="6" t="s">
        <v>86</v>
      </c>
      <c r="P35" s="6" t="s">
        <v>87</v>
      </c>
      <c r="Q35" s="6" t="s">
        <v>87</v>
      </c>
      <c r="R35" s="6" t="s">
        <v>85</v>
      </c>
      <c r="S35" s="6" t="s">
        <v>85</v>
      </c>
      <c r="T35" s="6" t="s">
        <v>85</v>
      </c>
      <c r="U35" s="6" t="s">
        <v>85</v>
      </c>
      <c r="V35" s="4"/>
      <c r="W35" s="4"/>
    </row>
    <row r="36">
      <c r="A36" s="5" t="s">
        <v>75</v>
      </c>
      <c r="B36" s="7" t="s">
        <v>85</v>
      </c>
      <c r="C36" s="7" t="s">
        <v>87</v>
      </c>
      <c r="D36" s="7" t="s">
        <v>84</v>
      </c>
      <c r="E36" s="7" t="s">
        <v>88</v>
      </c>
      <c r="F36" s="7" t="s">
        <v>88</v>
      </c>
      <c r="G36" s="7" t="s">
        <v>84</v>
      </c>
      <c r="H36" s="7" t="s">
        <v>86</v>
      </c>
      <c r="I36" s="7" t="s">
        <v>84</v>
      </c>
      <c r="J36" s="7" t="s">
        <v>85</v>
      </c>
      <c r="K36" s="7" t="s">
        <v>87</v>
      </c>
      <c r="L36" s="7" t="s">
        <v>86</v>
      </c>
      <c r="M36" s="7" t="s">
        <v>84</v>
      </c>
      <c r="N36" s="7" t="s">
        <v>84</v>
      </c>
      <c r="O36" s="7" t="s">
        <v>85</v>
      </c>
      <c r="P36" s="7" t="s">
        <v>86</v>
      </c>
      <c r="Q36" s="7" t="s">
        <v>86</v>
      </c>
      <c r="R36" s="7" t="s">
        <v>88</v>
      </c>
      <c r="S36" s="7" t="s">
        <v>87</v>
      </c>
      <c r="T36" s="7" t="s">
        <v>87</v>
      </c>
      <c r="U36" s="7" t="s">
        <v>87</v>
      </c>
      <c r="V36" s="4"/>
      <c r="W36" s="4"/>
    </row>
    <row r="37">
      <c r="A37" s="5" t="s">
        <v>76</v>
      </c>
      <c r="B37" s="6" t="s">
        <v>88</v>
      </c>
      <c r="C37" s="6" t="s">
        <v>86</v>
      </c>
      <c r="D37" s="6" t="s">
        <v>84</v>
      </c>
      <c r="E37" s="6" t="s">
        <v>84</v>
      </c>
      <c r="F37" s="6" t="s">
        <v>88</v>
      </c>
      <c r="G37" s="6" t="s">
        <v>86</v>
      </c>
      <c r="H37" s="6" t="s">
        <v>85</v>
      </c>
      <c r="I37" s="6" t="s">
        <v>85</v>
      </c>
      <c r="J37" s="6" t="s">
        <v>86</v>
      </c>
      <c r="K37" s="6" t="s">
        <v>86</v>
      </c>
      <c r="L37" s="6" t="s">
        <v>87</v>
      </c>
      <c r="M37" s="6" t="s">
        <v>88</v>
      </c>
      <c r="N37" s="6" t="s">
        <v>87</v>
      </c>
      <c r="O37" s="6" t="s">
        <v>87</v>
      </c>
      <c r="P37" s="6" t="s">
        <v>87</v>
      </c>
      <c r="Q37" s="6" t="s">
        <v>88</v>
      </c>
      <c r="R37" s="6" t="s">
        <v>86</v>
      </c>
      <c r="S37" s="6" t="s">
        <v>84</v>
      </c>
      <c r="T37" s="6" t="s">
        <v>86</v>
      </c>
      <c r="U37" s="6" t="s">
        <v>84</v>
      </c>
      <c r="V37" s="4"/>
      <c r="W37" s="4"/>
    </row>
    <row r="38">
      <c r="A38" s="5" t="s">
        <v>77</v>
      </c>
      <c r="B38" s="7" t="s">
        <v>87</v>
      </c>
      <c r="C38" s="7" t="s">
        <v>84</v>
      </c>
      <c r="D38" s="7" t="s">
        <v>85</v>
      </c>
      <c r="E38" s="7" t="s">
        <v>85</v>
      </c>
      <c r="F38" s="7" t="s">
        <v>85</v>
      </c>
      <c r="G38" s="7" t="s">
        <v>84</v>
      </c>
      <c r="H38" s="7" t="s">
        <v>84</v>
      </c>
      <c r="I38" s="7" t="s">
        <v>86</v>
      </c>
      <c r="J38" s="7" t="s">
        <v>84</v>
      </c>
      <c r="K38" s="7" t="s">
        <v>87</v>
      </c>
      <c r="L38" s="7" t="s">
        <v>88</v>
      </c>
      <c r="M38" s="7" t="s">
        <v>84</v>
      </c>
      <c r="N38" s="7" t="s">
        <v>86</v>
      </c>
      <c r="O38" s="7" t="s">
        <v>86</v>
      </c>
      <c r="P38" s="7" t="s">
        <v>84</v>
      </c>
      <c r="Q38" s="7" t="s">
        <v>84</v>
      </c>
      <c r="R38" s="7" t="s">
        <v>87</v>
      </c>
      <c r="S38" s="7" t="s">
        <v>88</v>
      </c>
      <c r="T38" s="7" t="s">
        <v>84</v>
      </c>
      <c r="U38" s="7" t="s">
        <v>86</v>
      </c>
      <c r="V38" s="4"/>
      <c r="W38" s="4"/>
    </row>
    <row r="39">
      <c r="A39" s="5" t="s">
        <v>78</v>
      </c>
      <c r="B39" s="6" t="s">
        <v>87</v>
      </c>
      <c r="C39" s="6" t="s">
        <v>87</v>
      </c>
      <c r="D39" s="6" t="s">
        <v>88</v>
      </c>
      <c r="E39" s="6" t="s">
        <v>86</v>
      </c>
      <c r="F39" s="6" t="s">
        <v>86</v>
      </c>
      <c r="G39" s="6" t="s">
        <v>86</v>
      </c>
      <c r="H39" s="6" t="s">
        <v>85</v>
      </c>
      <c r="I39" s="6" t="s">
        <v>87</v>
      </c>
      <c r="J39" s="6" t="s">
        <v>86</v>
      </c>
      <c r="K39" s="6" t="s">
        <v>84</v>
      </c>
      <c r="L39" s="6" t="s">
        <v>84</v>
      </c>
      <c r="M39" s="6" t="s">
        <v>86</v>
      </c>
      <c r="N39" s="6" t="s">
        <v>85</v>
      </c>
      <c r="O39" s="6" t="s">
        <v>88</v>
      </c>
      <c r="P39" s="6" t="s">
        <v>88</v>
      </c>
      <c r="Q39" s="6" t="s">
        <v>86</v>
      </c>
      <c r="R39" s="6" t="s">
        <v>85</v>
      </c>
      <c r="S39" s="6" t="s">
        <v>85</v>
      </c>
      <c r="T39" s="6" t="s">
        <v>85</v>
      </c>
      <c r="U39" s="6" t="s">
        <v>84</v>
      </c>
      <c r="V39" s="4"/>
      <c r="W39" s="4"/>
    </row>
    <row r="40">
      <c r="A40" s="5" t="s">
        <v>79</v>
      </c>
      <c r="B40" s="7" t="s">
        <v>84</v>
      </c>
      <c r="C40" s="7" t="s">
        <v>85</v>
      </c>
      <c r="D40" s="7" t="s">
        <v>86</v>
      </c>
      <c r="E40" s="7" t="s">
        <v>87</v>
      </c>
      <c r="F40" s="7" t="s">
        <v>86</v>
      </c>
      <c r="G40" s="7" t="s">
        <v>88</v>
      </c>
      <c r="H40" s="7" t="s">
        <v>84</v>
      </c>
      <c r="I40" s="7" t="s">
        <v>88</v>
      </c>
      <c r="J40" s="7" t="s">
        <v>85</v>
      </c>
      <c r="K40" s="7" t="s">
        <v>88</v>
      </c>
      <c r="L40" s="7" t="s">
        <v>85</v>
      </c>
      <c r="M40" s="7" t="s">
        <v>87</v>
      </c>
      <c r="N40" s="7" t="s">
        <v>84</v>
      </c>
      <c r="O40" s="7" t="s">
        <v>85</v>
      </c>
      <c r="P40" s="7" t="s">
        <v>86</v>
      </c>
      <c r="Q40" s="7" t="s">
        <v>87</v>
      </c>
      <c r="R40" s="7" t="s">
        <v>84</v>
      </c>
      <c r="S40" s="7" t="s">
        <v>86</v>
      </c>
      <c r="T40" s="7" t="s">
        <v>87</v>
      </c>
      <c r="U40" s="7" t="s">
        <v>85</v>
      </c>
      <c r="V40" s="4"/>
      <c r="W40" s="4"/>
    </row>
    <row r="41">
      <c r="A41" s="5" t="s">
        <v>80</v>
      </c>
      <c r="B41" s="6" t="s">
        <v>87</v>
      </c>
      <c r="C41" s="6" t="s">
        <v>88</v>
      </c>
      <c r="D41" s="6" t="s">
        <v>89</v>
      </c>
      <c r="E41" s="6" t="s">
        <v>85</v>
      </c>
      <c r="F41" s="6" t="s">
        <v>86</v>
      </c>
      <c r="G41" s="6" t="s">
        <v>84</v>
      </c>
      <c r="H41" s="6" t="s">
        <v>85</v>
      </c>
      <c r="I41" s="6" t="s">
        <v>84</v>
      </c>
      <c r="J41" s="6" t="s">
        <v>88</v>
      </c>
      <c r="K41" s="6" t="s">
        <v>87</v>
      </c>
      <c r="L41" s="6" t="s">
        <v>86</v>
      </c>
      <c r="M41" s="6" t="s">
        <v>85</v>
      </c>
      <c r="N41" s="6" t="s">
        <v>88</v>
      </c>
      <c r="O41" s="6" t="s">
        <v>84</v>
      </c>
      <c r="P41" s="6" t="s">
        <v>87</v>
      </c>
      <c r="Q41" s="6" t="s">
        <v>85</v>
      </c>
      <c r="R41" s="6" t="s">
        <v>85</v>
      </c>
      <c r="S41" s="6" t="s">
        <v>84</v>
      </c>
      <c r="T41" s="6" t="s">
        <v>84</v>
      </c>
      <c r="U41" s="6" t="s">
        <v>88</v>
      </c>
      <c r="V41" s="4"/>
      <c r="W41" s="4"/>
    </row>
    <row r="42">
      <c r="A42" s="5" t="s">
        <v>81</v>
      </c>
      <c r="B42" s="7" t="s">
        <v>88</v>
      </c>
      <c r="C42" s="7" t="s">
        <v>86</v>
      </c>
      <c r="D42" s="7" t="s">
        <v>84</v>
      </c>
      <c r="E42" s="7" t="s">
        <v>86</v>
      </c>
      <c r="F42" s="7" t="s">
        <v>84</v>
      </c>
      <c r="G42" s="7" t="s">
        <v>88</v>
      </c>
      <c r="H42" s="7" t="s">
        <v>88</v>
      </c>
      <c r="I42" s="7" t="s">
        <v>88</v>
      </c>
      <c r="J42" s="7" t="s">
        <v>87</v>
      </c>
      <c r="K42" s="7" t="s">
        <v>85</v>
      </c>
      <c r="L42" s="7" t="s">
        <v>87</v>
      </c>
      <c r="M42" s="7" t="s">
        <v>87</v>
      </c>
      <c r="N42" s="7" t="s">
        <v>84</v>
      </c>
      <c r="O42" s="7" t="s">
        <v>84</v>
      </c>
      <c r="P42" s="7" t="s">
        <v>85</v>
      </c>
      <c r="Q42" s="7" t="s">
        <v>84</v>
      </c>
      <c r="R42" s="7" t="s">
        <v>86</v>
      </c>
      <c r="S42" s="7" t="s">
        <v>88</v>
      </c>
      <c r="T42" s="7" t="s">
        <v>88</v>
      </c>
      <c r="U42" s="7" t="s">
        <v>85</v>
      </c>
      <c r="V42" s="4"/>
      <c r="W42" s="4"/>
    </row>
    <row r="43">
      <c r="A43" s="5" t="s">
        <v>82</v>
      </c>
      <c r="B43" s="6" t="s">
        <v>85</v>
      </c>
      <c r="C43" s="6" t="s">
        <v>84</v>
      </c>
      <c r="D43" s="6" t="s">
        <v>85</v>
      </c>
      <c r="E43" s="6" t="s">
        <v>87</v>
      </c>
      <c r="F43" s="6" t="s">
        <v>85</v>
      </c>
      <c r="G43" s="6" t="s">
        <v>85</v>
      </c>
      <c r="H43" s="6" t="s">
        <v>84</v>
      </c>
      <c r="I43" s="6" t="s">
        <v>87</v>
      </c>
      <c r="J43" s="6" t="s">
        <v>85</v>
      </c>
      <c r="K43" s="6" t="s">
        <v>88</v>
      </c>
      <c r="L43" s="6" t="s">
        <v>86</v>
      </c>
      <c r="M43" s="6" t="s">
        <v>88</v>
      </c>
      <c r="N43" s="6" t="s">
        <v>87</v>
      </c>
      <c r="O43" s="6" t="s">
        <v>87</v>
      </c>
      <c r="P43" s="6" t="s">
        <v>84</v>
      </c>
      <c r="Q43" s="6" t="s">
        <v>85</v>
      </c>
      <c r="R43" s="6" t="s">
        <v>84</v>
      </c>
      <c r="S43" s="6" t="s">
        <v>87</v>
      </c>
      <c r="T43" s="6" t="s">
        <v>87</v>
      </c>
      <c r="U43" s="6" t="s">
        <v>87</v>
      </c>
      <c r="V43" s="4"/>
      <c r="W43" s="4"/>
    </row>
    <row r="44">
      <c r="A44" s="9" t="s">
        <v>83</v>
      </c>
      <c r="B44" s="10" t="s">
        <v>84</v>
      </c>
      <c r="C44" s="10" t="s">
        <v>84</v>
      </c>
      <c r="D44" s="10" t="s">
        <v>87</v>
      </c>
      <c r="E44" s="10" t="s">
        <v>88</v>
      </c>
      <c r="F44" s="10" t="s">
        <v>88</v>
      </c>
      <c r="G44" s="10" t="s">
        <v>87</v>
      </c>
      <c r="H44" s="10" t="s">
        <v>88</v>
      </c>
      <c r="I44" s="10" t="s">
        <v>88</v>
      </c>
      <c r="J44" s="10" t="s">
        <v>87</v>
      </c>
      <c r="K44" s="10" t="s">
        <v>84</v>
      </c>
      <c r="L44" s="10" t="s">
        <v>88</v>
      </c>
      <c r="M44" s="10" t="s">
        <v>84</v>
      </c>
      <c r="N44" s="10" t="s">
        <v>86</v>
      </c>
      <c r="O44" s="10" t="s">
        <v>86</v>
      </c>
      <c r="P44" s="10" t="s">
        <v>88</v>
      </c>
      <c r="Q44" s="10" t="s">
        <v>88</v>
      </c>
      <c r="R44" s="10" t="s">
        <v>85</v>
      </c>
      <c r="S44" s="10" t="s">
        <v>85</v>
      </c>
      <c r="T44" s="10" t="s">
        <v>85</v>
      </c>
      <c r="U44" s="10" t="s">
        <v>87</v>
      </c>
      <c r="V44" s="4"/>
      <c r="W44" s="4"/>
    </row>
    <row r="4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3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>
      <c r="A2" s="2" t="s">
        <v>90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>
      <c r="A3" s="12" t="s">
        <v>91</v>
      </c>
      <c r="B3" s="4">
        <f t="array" ref="B3">COUNTIF(Respostas!B$13:B$20=Gabaritos!B$13:B$20,TRUE)</f>
        <v>0</v>
      </c>
      <c r="C3" s="4">
        <f t="array" ref="C3">COUNTIF(Respostas!C$3:C$10=Gabaritos!C$3:C$10,TRUE)+COUNTIF("ANULADA"=Gabaritos!C$3:C$10,TRUE)</f>
        <v>0</v>
      </c>
      <c r="D3" s="4">
        <f t="array" ref="D3">COUNTIF(Respostas!D$3:D$10=Gabaritos!D$3:D$10,TRUE)+COUNTIF("ANULADA"=Gabaritos!D$3:D$10,TRUE)</f>
        <v>0</v>
      </c>
      <c r="E3" s="4">
        <f t="array" ref="E3">COUNTIF(Respostas!E$3:E$10=Gabaritos!E$3:E$10,TRUE)+COUNTIF("ANULADA"=Gabaritos!E$3:E$10,TRUE)</f>
        <v>0</v>
      </c>
      <c r="F3" s="4">
        <f t="array" ref="F3">COUNTIF(Respostas!F$3:F$10=Gabaritos!F$3:F$10,TRUE)+COUNTIF("ANULADA"=Gabaritos!F$3:F$10,TRUE)</f>
        <v>0</v>
      </c>
      <c r="G3" s="4">
        <f t="array" ref="G3">COUNTIF(Respostas!G$3:G$10=Gabaritos!G$3:G$10,TRUE)+COUNTIF("ANULADA"=Gabaritos!G$3:G$10,TRUE)</f>
        <v>2</v>
      </c>
      <c r="H3" s="4">
        <f t="array" ref="H3">COUNTIF(Respostas!H$3:H$10=Gabaritos!H$3:H$10,TRUE)+COUNTIF("ANULADA"=Gabaritos!H$3:H$10,TRUE)</f>
        <v>0</v>
      </c>
      <c r="I3" s="4">
        <f t="array" ref="I3">COUNTIF(Respostas!I$3:I$10=Gabaritos!I$3:I$10,TRUE)+COUNTIF("ANULADA"=Gabaritos!I$3:I$10,TRUE)</f>
        <v>0</v>
      </c>
      <c r="J3" s="4">
        <f t="array" ref="J3">COUNTIF(Respostas!J$3:J$10=Gabaritos!J$3:J$10,TRUE)+COUNTIF("ANULADA"=Gabaritos!J$3:J$10,TRUE)</f>
        <v>0</v>
      </c>
      <c r="K3" s="4">
        <f t="array" ref="K3">COUNTIF(Respostas!K$3:K$10=Gabaritos!K$3:K$10,TRUE)+COUNTIF("ANULADA"=Gabaritos!K$3:K$10,TRUE)</f>
        <v>0</v>
      </c>
      <c r="L3" s="4">
        <f t="array" ref="L3">COUNTIF(Respostas!L$3:L$10=Gabaritos!L$3:L$10,TRUE)+COUNTIF("ANULADA"=Gabaritos!L$3:L$10,TRUE)</f>
        <v>0</v>
      </c>
      <c r="M3" s="4">
        <f t="array" ref="M3">COUNTIF(Respostas!M$3:M$10=Gabaritos!M$3:M$10,TRUE)+COUNTIF("ANULADA"=Gabaritos!M$3:M$10,TRUE)</f>
        <v>0</v>
      </c>
      <c r="N3" s="4">
        <f t="array" ref="N3">COUNTIF(Respostas!N$3:N$10=Gabaritos!N$3:N$10,TRUE)+COUNTIF("ANULADA"=Gabaritos!N$3:N$10,TRUE)</f>
        <v>0</v>
      </c>
      <c r="O3" s="4">
        <f t="array" ref="O3">COUNTIF(Respostas!O$3:O$10=Gabaritos!O$3:O$10,TRUE)+COUNTIF("ANULADA"=Gabaritos!O$3:O$10,TRUE)</f>
        <v>0</v>
      </c>
      <c r="P3" s="4">
        <f t="array" ref="P3">COUNTIF(Respostas!P$3:P$10=Gabaritos!P$3:P$10,TRUE)+COUNTIF("ANULADA"=Gabaritos!P$3:P$10,TRUE)</f>
        <v>0</v>
      </c>
      <c r="Q3" s="4">
        <f t="array" ref="Q3">COUNTIF(Respostas!Q$3:Q$10=Gabaritos!Q$3:Q$10,TRUE)+COUNTIF("ANULADA"=Gabaritos!Q$3:Q$10,TRUE)</f>
        <v>0</v>
      </c>
      <c r="R3" s="4">
        <f t="array" ref="R3">COUNTIF(Respostas!R$3:R$10=Gabaritos!R$3:R$10,TRUE)+COUNTIF("ANULADA"=Gabaritos!R$3:R$10,TRUE)</f>
        <v>0</v>
      </c>
      <c r="S3" s="4">
        <f t="array" ref="S3">COUNTIF(Respostas!S$3:S$10=Gabaritos!S$3:S$10,TRUE)+COUNTIF("ANULADA"=Gabaritos!S$3:S$10,TRUE)</f>
        <v>0</v>
      </c>
      <c r="T3" s="4">
        <f t="array" ref="T3">COUNTIF(Respostas!T$3:T$10=Gabaritos!T$3:T$10,TRUE)+COUNTIF("ANULADA"=Gabaritos!T$3:T$10,TRUE)</f>
        <v>0</v>
      </c>
      <c r="U3" s="4">
        <f t="array" ref="U3">COUNTIF(Respostas!U$3:U$10=Gabaritos!U$3:U$10,TRUE)+COUNTIF("ANULADA"=Gabaritos!U$3:U$10,TRUE)</f>
        <v>0</v>
      </c>
    </row>
    <row r="4">
      <c r="A4" s="12" t="s">
        <v>92</v>
      </c>
      <c r="B4" s="4">
        <f t="array" ref="B4">COUNTIF(Respostas!B$25:B$36=Gabaritos!B$25:B$36,TRUE)</f>
        <v>0</v>
      </c>
      <c r="C4" s="4">
        <f t="array" ref="C4">COUNTIF(Respostas!C$12:C$23=Gabaritos!C$12:C$23,TRUE)+COUNTIF("ANULADA"=Gabaritos!C$12:C$23,TRUE)</f>
        <v>0</v>
      </c>
      <c r="D4" s="4">
        <f t="array" ref="D4">COUNTIF(Respostas!D$12:D$23=Gabaritos!D$12:D$23,TRUE)+COUNTIF("ANULADA"=Gabaritos!D$12:D$23,TRUE)</f>
        <v>0</v>
      </c>
      <c r="E4" s="4">
        <f t="array" ref="E4">COUNTIF(Respostas!E$12:E$23=Gabaritos!E$12:E$23,TRUE)+COUNTIF("ANULADA"=Gabaritos!E$12:E$23,TRUE)</f>
        <v>0</v>
      </c>
      <c r="F4" s="4">
        <f t="array" ref="F4">COUNTIF(Respostas!F$12:F$23=Gabaritos!F$12:F$23,TRUE)+COUNTIF("ANULADA"=Gabaritos!F$12:F$23,TRUE)</f>
        <v>0</v>
      </c>
      <c r="G4" s="4">
        <f t="array" ref="G4">COUNTIF(Respostas!G$12:G$23=Gabaritos!G$12:G$23,TRUE)+COUNTIF("ANULADA"=Gabaritos!G$12:G$23,TRUE)</f>
        <v>1</v>
      </c>
      <c r="H4" s="4">
        <f t="array" ref="H4">COUNTIF(Respostas!H$12:H$23=Gabaritos!H$12:H$23,TRUE)+COUNTIF("ANULADA"=Gabaritos!H$12:H$23,TRUE)</f>
        <v>0</v>
      </c>
      <c r="I4" s="4">
        <f t="array" ref="I4">COUNTIF(Respostas!I$12:I$23=Gabaritos!I$12:I$23,TRUE)+COUNTIF("ANULADA"=Gabaritos!I$12:I$23,TRUE)</f>
        <v>1</v>
      </c>
      <c r="J4" s="4">
        <f t="array" ref="J4">COUNTIF(Respostas!J$12:J$23=Gabaritos!J$12:J$23,TRUE)+COUNTIF("ANULADA"=Gabaritos!J$12:J$23,TRUE)</f>
        <v>0</v>
      </c>
      <c r="K4" s="4">
        <f t="array" ref="K4">COUNTIF(Respostas!K$12:K$23=Gabaritos!K$12:K$23,TRUE)+COUNTIF("ANULADA"=Gabaritos!K$12:K$23,TRUE)</f>
        <v>0</v>
      </c>
      <c r="L4" s="4">
        <f t="array" ref="L4">COUNTIF(Respostas!L$12:L$23=Gabaritos!L$12:L$23,TRUE)+COUNTIF("ANULADA"=Gabaritos!L$12:L$23,TRUE)</f>
        <v>1</v>
      </c>
      <c r="M4" s="4">
        <f t="array" ref="M4">COUNTIF(Respostas!M$12:M$23=Gabaritos!M$12:M$23,TRUE)+COUNTIF("ANULADA"=Gabaritos!M$12:M$23,TRUE)</f>
        <v>0</v>
      </c>
      <c r="N4" s="4">
        <f t="array" ref="N4">COUNTIF(Respostas!N$12:N$23=Gabaritos!N$12:N$23,TRUE)+COUNTIF("ANULADA"=Gabaritos!N$12:N$23,TRUE)</f>
        <v>0</v>
      </c>
      <c r="O4" s="4">
        <f t="array" ref="O4">COUNTIF(Respostas!O$12:O$23=Gabaritos!O$12:O$23,TRUE)+COUNTIF("ANULADA"=Gabaritos!O$12:O$23,TRUE)</f>
        <v>0</v>
      </c>
      <c r="P4" s="4">
        <f t="array" ref="P4">COUNTIF(Respostas!P$12:P$23=Gabaritos!P$12:P$23,TRUE)+COUNTIF("ANULADA"=Gabaritos!P$12:P$23,TRUE)</f>
        <v>0</v>
      </c>
      <c r="Q4" s="4">
        <f t="array" ref="Q4">COUNTIF(Respostas!Q$12:Q$23=Gabaritos!Q$12:Q$23,TRUE)+COUNTIF("ANULADA"=Gabaritos!Q$12:Q$23,TRUE)</f>
        <v>0</v>
      </c>
      <c r="R4" s="4">
        <f t="array" ref="R4">COUNTIF(Respostas!R$12:R$23=Gabaritos!R$12:R$23,TRUE)+COUNTIF("ANULADA"=Gabaritos!R$12:R$23,TRUE)</f>
        <v>0</v>
      </c>
      <c r="S4" s="4">
        <f t="array" ref="S4">COUNTIF(Respostas!S$12:S$23=Gabaritos!S$12:S$23,TRUE)+COUNTIF("ANULADA"=Gabaritos!S$12:S$23,TRUE)</f>
        <v>0</v>
      </c>
      <c r="T4" s="4">
        <f t="array" ref="T4">COUNTIF(Respostas!T$12:T$23=Gabaritos!T$12:T$23,TRUE)+COUNTIF("ANULADA"=Gabaritos!T$12:T$23,TRUE)</f>
        <v>0</v>
      </c>
      <c r="U4" s="4">
        <f t="array" ref="U4">COUNTIF(Respostas!U$12:U$23=Gabaritos!U$12:U$23,TRUE)+COUNTIF("ANULADA"=Gabaritos!U$12:U$23,TRUE)</f>
        <v>0</v>
      </c>
    </row>
    <row r="5">
      <c r="A5" s="12" t="s">
        <v>93</v>
      </c>
      <c r="B5" s="4">
        <f t="array" ref="B5">COUNTIF(Respostas!B$1:B$12=Gabaritos!B$1:B$12,TRUE)+COUNTIF(Respostas!B$21:B$24=Gabaritos!B$21:B$24,TRUE)+COUNTIF(Respostas!B$37:B$40=Gabaritos!B$37:B$40,TRUE)</f>
        <v>4</v>
      </c>
      <c r="C5" s="4">
        <f t="array" ref="C5">COUNTIF(Respostas!C$25:C$44=Gabaritos!C$25:C$44,TRUE)+COUNTIF("ANULADA"=Gabaritos!C$25:C$44,TRUE)</f>
        <v>0</v>
      </c>
      <c r="D5" s="4">
        <f t="array" ref="D5">COUNTIF(Respostas!D$25:D$44=Gabaritos!D$25:D$44,TRUE)+COUNTIF("ANULADA"=Gabaritos!D$25:D$44,TRUE)</f>
        <v>2</v>
      </c>
      <c r="E5" s="4">
        <f t="array" ref="E5">COUNTIF(Respostas!E$25:E$44=Gabaritos!E$25:E$44,TRUE)+COUNTIF("ANULADA"=Gabaritos!E$25:E$44,TRUE)</f>
        <v>0</v>
      </c>
      <c r="F5" s="4">
        <f t="array" ref="F5">COUNTIF(Respostas!F$25:F$44=Gabaritos!F$25:F$44,TRUE)+COUNTIF("ANULADA"=Gabaritos!F$25:F$44,TRUE)</f>
        <v>0</v>
      </c>
      <c r="G5" s="4">
        <f t="array" ref="G5">COUNTIF(Respostas!G$25:G$44=Gabaritos!G$25:G$44,TRUE)+COUNTIF("ANULADA"=Gabaritos!G$25:G$44,TRUE)</f>
        <v>0</v>
      </c>
      <c r="H5" s="4">
        <f t="array" ref="H5">COUNTIF(Respostas!H$25:H$44=Gabaritos!H$25:H$44,TRUE)+COUNTIF("ANULADA"=Gabaritos!H$25:H$44,TRUE)</f>
        <v>0</v>
      </c>
      <c r="I5" s="4">
        <f t="array" ref="I5">COUNTIF(Respostas!I$25:I$44=Gabaritos!I$25:I$44,TRUE)+COUNTIF("ANULADA"=Gabaritos!I$25:I$44,TRUE)</f>
        <v>0</v>
      </c>
      <c r="J5" s="4">
        <f t="array" ref="J5">COUNTIF(Respostas!J$25:J$44=Gabaritos!J$25:J$44,TRUE)+COUNTIF("ANULADA"=Gabaritos!J$25:J$44,TRUE)</f>
        <v>0</v>
      </c>
      <c r="K5" s="4">
        <f t="array" ref="K5">COUNTIF(Respostas!K$25:K$44=Gabaritos!K$25:K$44,TRUE)+COUNTIF("ANULADA"=Gabaritos!K$25:K$44,TRUE)</f>
        <v>0</v>
      </c>
      <c r="L5" s="4">
        <f t="array" ref="L5">COUNTIF(Respostas!L$25:L$44=Gabaritos!L$25:L$44,TRUE)+COUNTIF("ANULADA"=Gabaritos!L$25:L$44,TRUE)</f>
        <v>0</v>
      </c>
      <c r="M5" s="4">
        <f t="array" ref="M5">COUNTIF(Respostas!M$25:M$44=Gabaritos!M$25:M$44,TRUE)+COUNTIF("ANULADA"=Gabaritos!M$25:M$44,TRUE)</f>
        <v>0</v>
      </c>
      <c r="N5" s="4">
        <f t="array" ref="N5">COUNTIF(Respostas!N$25:N$44=Gabaritos!N$25:N$44,TRUE)+COUNTIF("ANULADA"=Gabaritos!N$25:N$44,TRUE)</f>
        <v>0</v>
      </c>
      <c r="O5" s="4">
        <f t="array" ref="O5">COUNTIF(Respostas!O$25:O$44=Gabaritos!O$25:O$44,TRUE)+COUNTIF("ANULADA"=Gabaritos!O$25:O$44,TRUE)</f>
        <v>0</v>
      </c>
      <c r="P5" s="4">
        <f t="array" ref="P5">COUNTIF(Respostas!P$25:P$44=Gabaritos!P$25:P$44,TRUE)+COUNTIF("ANULADA"=Gabaritos!P$25:P$44,TRUE)</f>
        <v>0</v>
      </c>
      <c r="Q5" s="4">
        <f t="array" ref="Q5">COUNTIF(Respostas!Q$25:Q$44=Gabaritos!Q$25:Q$44,TRUE)+COUNTIF("ANULADA"=Gabaritos!Q$25:Q$44,TRUE)</f>
        <v>0</v>
      </c>
      <c r="R5" s="4">
        <f t="array" ref="R5">COUNTIF(Respostas!R$25:R$44=Gabaritos!R$25:R$44,TRUE)+COUNTIF("ANULADA"=Gabaritos!R$25:R$44,TRUE)</f>
        <v>0</v>
      </c>
      <c r="S5" s="4">
        <f t="array" ref="S5">COUNTIF(Respostas!S$25:S$44=Gabaritos!S$25:S$44,TRUE)+COUNTIF("ANULADA"=Gabaritos!S$25:S$44,TRUE)</f>
        <v>0</v>
      </c>
      <c r="T5" s="4">
        <f t="array" ref="T5">COUNTIF(Respostas!T$25:T$44=Gabaritos!T$25:T$44,TRUE)+COUNTIF("ANULADA"=Gabaritos!T$25:T$44,TRUE)</f>
        <v>0</v>
      </c>
      <c r="U5" s="4">
        <f t="array" ref="U5">COUNTIF(Respostas!U$25:U$44=Gabaritos!U$25:U$44,TRUE)+COUNTIF("ANULADA"=Gabaritos!U$25:U$44,TRUE)</f>
        <v>0</v>
      </c>
    </row>
    <row r="6">
      <c r="A6" s="13" t="s">
        <v>94</v>
      </c>
      <c r="B6" s="14">
        <f t="shared" ref="B6:U6" si="1">SUM(B3:B5)</f>
        <v>4</v>
      </c>
      <c r="C6" s="14">
        <f t="shared" si="1"/>
        <v>0</v>
      </c>
      <c r="D6" s="14">
        <f t="shared" si="1"/>
        <v>2</v>
      </c>
      <c r="E6" s="14">
        <f t="shared" si="1"/>
        <v>0</v>
      </c>
      <c r="F6" s="14">
        <f t="shared" si="1"/>
        <v>0</v>
      </c>
      <c r="G6" s="14">
        <f t="shared" si="1"/>
        <v>3</v>
      </c>
      <c r="H6" s="14">
        <f t="shared" si="1"/>
        <v>0</v>
      </c>
      <c r="I6" s="14">
        <f t="shared" si="1"/>
        <v>1</v>
      </c>
      <c r="J6" s="14">
        <f t="shared" si="1"/>
        <v>0</v>
      </c>
      <c r="K6" s="14">
        <f t="shared" si="1"/>
        <v>0</v>
      </c>
      <c r="L6" s="14">
        <f t="shared" si="1"/>
        <v>1</v>
      </c>
      <c r="M6" s="14">
        <f t="shared" si="1"/>
        <v>0</v>
      </c>
      <c r="N6" s="14">
        <f t="shared" si="1"/>
        <v>0</v>
      </c>
      <c r="O6" s="14">
        <f t="shared" si="1"/>
        <v>0</v>
      </c>
      <c r="P6" s="14">
        <f t="shared" si="1"/>
        <v>0</v>
      </c>
      <c r="Q6" s="14">
        <f t="shared" si="1"/>
        <v>0</v>
      </c>
      <c r="R6" s="14">
        <f t="shared" si="1"/>
        <v>0</v>
      </c>
      <c r="S6" s="14">
        <f t="shared" si="1"/>
        <v>0</v>
      </c>
      <c r="T6" s="14">
        <f t="shared" si="1"/>
        <v>0</v>
      </c>
      <c r="U6" s="14">
        <f t="shared" si="1"/>
        <v>0</v>
      </c>
    </row>
    <row r="7">
      <c r="A7" s="2" t="s">
        <v>95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</row>
    <row r="8">
      <c r="A8" s="12" t="s">
        <v>91</v>
      </c>
      <c r="B8" s="15">
        <f t="shared" ref="B8:U8" si="2">B3/8</f>
        <v>0</v>
      </c>
      <c r="C8" s="15">
        <f t="shared" si="2"/>
        <v>0</v>
      </c>
      <c r="D8" s="15">
        <f t="shared" si="2"/>
        <v>0</v>
      </c>
      <c r="E8" s="15">
        <f t="shared" si="2"/>
        <v>0</v>
      </c>
      <c r="F8" s="15">
        <f t="shared" si="2"/>
        <v>0</v>
      </c>
      <c r="G8" s="15">
        <f t="shared" si="2"/>
        <v>0.25</v>
      </c>
      <c r="H8" s="15">
        <f t="shared" si="2"/>
        <v>0</v>
      </c>
      <c r="I8" s="15">
        <f t="shared" si="2"/>
        <v>0</v>
      </c>
      <c r="J8" s="15">
        <f t="shared" si="2"/>
        <v>0</v>
      </c>
      <c r="K8" s="15">
        <f t="shared" si="2"/>
        <v>0</v>
      </c>
      <c r="L8" s="15">
        <f t="shared" si="2"/>
        <v>0</v>
      </c>
      <c r="M8" s="15">
        <f t="shared" si="2"/>
        <v>0</v>
      </c>
      <c r="N8" s="15">
        <f t="shared" si="2"/>
        <v>0</v>
      </c>
      <c r="O8" s="15">
        <f t="shared" si="2"/>
        <v>0</v>
      </c>
      <c r="P8" s="15">
        <f t="shared" si="2"/>
        <v>0</v>
      </c>
      <c r="Q8" s="15">
        <f t="shared" si="2"/>
        <v>0</v>
      </c>
      <c r="R8" s="15">
        <f t="shared" si="2"/>
        <v>0</v>
      </c>
      <c r="S8" s="15">
        <f t="shared" si="2"/>
        <v>0</v>
      </c>
      <c r="T8" s="15">
        <f t="shared" si="2"/>
        <v>0</v>
      </c>
      <c r="U8" s="15">
        <f t="shared" si="2"/>
        <v>0</v>
      </c>
    </row>
    <row r="9">
      <c r="A9" s="12" t="s">
        <v>92</v>
      </c>
      <c r="B9" s="15">
        <f t="shared" ref="B9:U9" si="3">B4/12</f>
        <v>0</v>
      </c>
      <c r="C9" s="15">
        <f t="shared" si="3"/>
        <v>0</v>
      </c>
      <c r="D9" s="15">
        <f t="shared" si="3"/>
        <v>0</v>
      </c>
      <c r="E9" s="15">
        <f t="shared" si="3"/>
        <v>0</v>
      </c>
      <c r="F9" s="15">
        <f t="shared" si="3"/>
        <v>0</v>
      </c>
      <c r="G9" s="15">
        <f t="shared" si="3"/>
        <v>0.08333333333</v>
      </c>
      <c r="H9" s="15">
        <f t="shared" si="3"/>
        <v>0</v>
      </c>
      <c r="I9" s="15">
        <f t="shared" si="3"/>
        <v>0.08333333333</v>
      </c>
      <c r="J9" s="15">
        <f t="shared" si="3"/>
        <v>0</v>
      </c>
      <c r="K9" s="15">
        <f t="shared" si="3"/>
        <v>0</v>
      </c>
      <c r="L9" s="15">
        <f t="shared" si="3"/>
        <v>0.08333333333</v>
      </c>
      <c r="M9" s="15">
        <f t="shared" si="3"/>
        <v>0</v>
      </c>
      <c r="N9" s="15">
        <f t="shared" si="3"/>
        <v>0</v>
      </c>
      <c r="O9" s="15">
        <f t="shared" si="3"/>
        <v>0</v>
      </c>
      <c r="P9" s="15">
        <f t="shared" si="3"/>
        <v>0</v>
      </c>
      <c r="Q9" s="15">
        <f t="shared" si="3"/>
        <v>0</v>
      </c>
      <c r="R9" s="15">
        <f t="shared" si="3"/>
        <v>0</v>
      </c>
      <c r="S9" s="15">
        <f t="shared" si="3"/>
        <v>0</v>
      </c>
      <c r="T9" s="15">
        <f t="shared" si="3"/>
        <v>0</v>
      </c>
      <c r="U9" s="15">
        <f t="shared" si="3"/>
        <v>0</v>
      </c>
    </row>
    <row r="10">
      <c r="A10" s="12" t="s">
        <v>93</v>
      </c>
      <c r="B10" s="15">
        <f t="shared" ref="B10:U10" si="4">B5/20</f>
        <v>0.2</v>
      </c>
      <c r="C10" s="15">
        <f t="shared" si="4"/>
        <v>0</v>
      </c>
      <c r="D10" s="15">
        <f t="shared" si="4"/>
        <v>0.1</v>
      </c>
      <c r="E10" s="15">
        <f t="shared" si="4"/>
        <v>0</v>
      </c>
      <c r="F10" s="15">
        <f t="shared" si="4"/>
        <v>0</v>
      </c>
      <c r="G10" s="15">
        <f t="shared" si="4"/>
        <v>0</v>
      </c>
      <c r="H10" s="15">
        <f t="shared" si="4"/>
        <v>0</v>
      </c>
      <c r="I10" s="15">
        <f t="shared" si="4"/>
        <v>0</v>
      </c>
      <c r="J10" s="15">
        <f t="shared" si="4"/>
        <v>0</v>
      </c>
      <c r="K10" s="15">
        <f t="shared" si="4"/>
        <v>0</v>
      </c>
      <c r="L10" s="15">
        <f t="shared" si="4"/>
        <v>0</v>
      </c>
      <c r="M10" s="15">
        <f t="shared" si="4"/>
        <v>0</v>
      </c>
      <c r="N10" s="15">
        <f t="shared" si="4"/>
        <v>0</v>
      </c>
      <c r="O10" s="15">
        <f t="shared" si="4"/>
        <v>0</v>
      </c>
      <c r="P10" s="15">
        <f t="shared" si="4"/>
        <v>0</v>
      </c>
      <c r="Q10" s="15">
        <f t="shared" si="4"/>
        <v>0</v>
      </c>
      <c r="R10" s="15">
        <f t="shared" si="4"/>
        <v>0</v>
      </c>
      <c r="S10" s="15">
        <f t="shared" si="4"/>
        <v>0</v>
      </c>
      <c r="T10" s="15">
        <f t="shared" si="4"/>
        <v>0</v>
      </c>
      <c r="U10" s="15">
        <f t="shared" si="4"/>
        <v>0</v>
      </c>
    </row>
    <row r="11">
      <c r="A11" s="13" t="s">
        <v>94</v>
      </c>
      <c r="B11" s="16">
        <f t="shared" ref="B11:U11" si="5">B6/40</f>
        <v>0.1</v>
      </c>
      <c r="C11" s="16">
        <f t="shared" si="5"/>
        <v>0</v>
      </c>
      <c r="D11" s="16">
        <f t="shared" si="5"/>
        <v>0.05</v>
      </c>
      <c r="E11" s="16">
        <f t="shared" si="5"/>
        <v>0</v>
      </c>
      <c r="F11" s="16">
        <f t="shared" si="5"/>
        <v>0</v>
      </c>
      <c r="G11" s="16">
        <f t="shared" si="5"/>
        <v>0.075</v>
      </c>
      <c r="H11" s="16">
        <f t="shared" si="5"/>
        <v>0</v>
      </c>
      <c r="I11" s="16">
        <f t="shared" si="5"/>
        <v>0.025</v>
      </c>
      <c r="J11" s="16">
        <f t="shared" si="5"/>
        <v>0</v>
      </c>
      <c r="K11" s="16">
        <f t="shared" si="5"/>
        <v>0</v>
      </c>
      <c r="L11" s="16">
        <f t="shared" si="5"/>
        <v>0.025</v>
      </c>
      <c r="M11" s="16">
        <f t="shared" si="5"/>
        <v>0</v>
      </c>
      <c r="N11" s="16">
        <f t="shared" si="5"/>
        <v>0</v>
      </c>
      <c r="O11" s="16">
        <f t="shared" si="5"/>
        <v>0</v>
      </c>
      <c r="P11" s="16">
        <f t="shared" si="5"/>
        <v>0</v>
      </c>
      <c r="Q11" s="16">
        <f t="shared" si="5"/>
        <v>0</v>
      </c>
      <c r="R11" s="16">
        <f t="shared" si="5"/>
        <v>0</v>
      </c>
      <c r="S11" s="16">
        <f t="shared" si="5"/>
        <v>0</v>
      </c>
      <c r="T11" s="16">
        <f t="shared" si="5"/>
        <v>0</v>
      </c>
      <c r="U11" s="16">
        <f t="shared" si="5"/>
        <v>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7.0"/>
    <col customWidth="1" min="2" max="2" width="23.38"/>
    <col customWidth="1" min="3" max="4" width="7.63"/>
    <col customWidth="1" min="5" max="5" width="12.88"/>
    <col customWidth="1" min="6" max="7" width="5.13"/>
    <col customWidth="1" min="8" max="8" width="6.25"/>
    <col customWidth="1" min="9" max="10" width="7.63"/>
    <col customWidth="1" min="12" max="12" width="5.13"/>
  </cols>
  <sheetData>
    <row r="1">
      <c r="A1" s="17" t="s">
        <v>96</v>
      </c>
      <c r="B1" s="18" t="s">
        <v>97</v>
      </c>
      <c r="C1" s="18" t="s">
        <v>98</v>
      </c>
      <c r="D1" s="18" t="s">
        <v>99</v>
      </c>
      <c r="E1" s="19" t="s">
        <v>100</v>
      </c>
      <c r="F1" s="20"/>
      <c r="G1" s="20"/>
      <c r="H1" s="21" t="s">
        <v>96</v>
      </c>
      <c r="I1" s="21" t="s">
        <v>98</v>
      </c>
      <c r="J1" s="21" t="s">
        <v>99</v>
      </c>
      <c r="K1" s="21" t="s">
        <v>100</v>
      </c>
      <c r="L1" s="20"/>
    </row>
    <row r="2">
      <c r="A2" s="22">
        <v>1.0</v>
      </c>
      <c r="B2" s="23" t="s">
        <v>101</v>
      </c>
      <c r="C2" s="24">
        <f>COUNTIF(Base!$G$2:$G$801,B2)</f>
        <v>128</v>
      </c>
      <c r="D2" s="24">
        <f>SUMIF(Base!$G$2:$G$801,$B2,Base!$J$2:$J$801)</f>
        <v>2</v>
      </c>
      <c r="E2" s="25">
        <f t="shared" ref="E2:E3" si="2">D2/$C2</f>
        <v>0.015625</v>
      </c>
      <c r="F2" s="26"/>
      <c r="G2" s="27"/>
      <c r="H2" s="28">
        <v>1.0</v>
      </c>
      <c r="I2" s="29">
        <f t="shared" ref="I2:J2" si="1">SUMIF($A$2:$A$51,$H2,C$2:C$51)</f>
        <v>160</v>
      </c>
      <c r="J2" s="29">
        <f t="shared" si="1"/>
        <v>2</v>
      </c>
      <c r="K2" s="27">
        <f t="shared" ref="K2:K8" si="4">J2/$I2</f>
        <v>0.0125</v>
      </c>
      <c r="L2" s="20"/>
    </row>
    <row r="3">
      <c r="A3" s="30">
        <v>1.0</v>
      </c>
      <c r="B3" s="31" t="s">
        <v>102</v>
      </c>
      <c r="C3" s="29">
        <f>COUNTIF(Base!$G$2:$G$801,B3)</f>
        <v>19</v>
      </c>
      <c r="D3" s="29">
        <f>SUMIF(Base!$G$2:$G$801,$B3,Base!$J$2:$J$801)</f>
        <v>0</v>
      </c>
      <c r="E3" s="27">
        <f t="shared" si="2"/>
        <v>0</v>
      </c>
      <c r="F3" s="26"/>
      <c r="G3" s="27"/>
      <c r="H3" s="28">
        <v>2.0</v>
      </c>
      <c r="I3" s="29">
        <f t="shared" ref="I3:J3" si="3">SUMIF($A$2:$A$51,$H3,C$2:C$51)</f>
        <v>240</v>
      </c>
      <c r="J3" s="29">
        <f t="shared" si="3"/>
        <v>3</v>
      </c>
      <c r="K3" s="27">
        <f t="shared" si="4"/>
        <v>0.0125</v>
      </c>
      <c r="L3" s="20"/>
    </row>
    <row r="4">
      <c r="A4" s="32">
        <v>1.0</v>
      </c>
      <c r="B4" s="33" t="s">
        <v>103</v>
      </c>
      <c r="C4" s="34">
        <f>COUNTIF(Base!$G$2:$G$801,B4)</f>
        <v>13</v>
      </c>
      <c r="D4" s="34">
        <f>SUMIF(Base!$G$2:$G$801,$B4,Base!$J$2:$J$801)</f>
        <v>0</v>
      </c>
      <c r="E4" s="35">
        <f t="shared" ref="E4:E47" si="6">D4/C4</f>
        <v>0</v>
      </c>
      <c r="F4" s="26"/>
      <c r="G4" s="27"/>
      <c r="H4" s="28">
        <v>3.0</v>
      </c>
      <c r="I4" s="29">
        <f t="shared" ref="I4:J4" si="5">SUMIF($A$2:$A$51,$H4,C$2:C$51)</f>
        <v>80</v>
      </c>
      <c r="J4" s="29">
        <f t="shared" si="5"/>
        <v>1</v>
      </c>
      <c r="K4" s="27">
        <f t="shared" si="4"/>
        <v>0.0125</v>
      </c>
      <c r="L4" s="20"/>
    </row>
    <row r="5">
      <c r="A5" s="22">
        <v>2.0</v>
      </c>
      <c r="B5" s="23" t="s">
        <v>104</v>
      </c>
      <c r="C5" s="24">
        <f>COUNTIF(Base!$G$2:$G$801,B5)</f>
        <v>83</v>
      </c>
      <c r="D5" s="24">
        <f>SUMIF(Base!$G$2:$G$801,$B5,Base!$J$2:$J$801)</f>
        <v>2</v>
      </c>
      <c r="E5" s="25">
        <f t="shared" si="6"/>
        <v>0.02409638554</v>
      </c>
      <c r="F5" s="26"/>
      <c r="G5" s="27"/>
      <c r="H5" s="28">
        <v>4.0</v>
      </c>
      <c r="I5" s="29">
        <f t="shared" ref="I5:J5" si="7">SUMIF($A$2:$A$51,$H5,C$2:C$51)</f>
        <v>160</v>
      </c>
      <c r="J5" s="29">
        <f t="shared" si="7"/>
        <v>0</v>
      </c>
      <c r="K5" s="27">
        <f t="shared" si="4"/>
        <v>0</v>
      </c>
      <c r="L5" s="20"/>
    </row>
    <row r="6">
      <c r="A6" s="30">
        <v>2.0</v>
      </c>
      <c r="B6" s="31" t="s">
        <v>105</v>
      </c>
      <c r="C6" s="29">
        <f>COUNTIF(Base!$G$2:$G$801,B6)</f>
        <v>40</v>
      </c>
      <c r="D6" s="29">
        <f>SUMIF(Base!$G$2:$G$801,$B6,Base!$J$2:$J$801)</f>
        <v>0</v>
      </c>
      <c r="E6" s="27">
        <f t="shared" si="6"/>
        <v>0</v>
      </c>
      <c r="F6" s="26"/>
      <c r="G6" s="27"/>
      <c r="H6" s="28">
        <v>5.0</v>
      </c>
      <c r="I6" s="29">
        <f t="shared" ref="I6:J6" si="8">SUMIF($A$2:$A$51,$H6,C$2:C$51)</f>
        <v>80</v>
      </c>
      <c r="J6" s="29">
        <f t="shared" si="8"/>
        <v>0</v>
      </c>
      <c r="K6" s="27">
        <f t="shared" si="4"/>
        <v>0</v>
      </c>
      <c r="L6" s="20"/>
    </row>
    <row r="7">
      <c r="A7" s="30">
        <v>2.0</v>
      </c>
      <c r="B7" s="31" t="s">
        <v>106</v>
      </c>
      <c r="C7" s="29">
        <f>COUNTIF(Base!$G$2:$G$801,B7)</f>
        <v>5</v>
      </c>
      <c r="D7" s="29">
        <f>SUMIF(Base!$G$2:$G$801,$B7,Base!$J$2:$J$801)</f>
        <v>0</v>
      </c>
      <c r="E7" s="27">
        <f t="shared" si="6"/>
        <v>0</v>
      </c>
      <c r="F7" s="26"/>
      <c r="G7" s="27"/>
      <c r="H7" s="28">
        <v>6.0</v>
      </c>
      <c r="I7" s="29">
        <f t="shared" ref="I7:J7" si="9">SUMIF($A$2:$A$51,$H7,C$2:C$51)</f>
        <v>80</v>
      </c>
      <c r="J7" s="29">
        <f t="shared" si="9"/>
        <v>1</v>
      </c>
      <c r="K7" s="27">
        <f t="shared" si="4"/>
        <v>0.0125</v>
      </c>
      <c r="L7" s="20"/>
    </row>
    <row r="8">
      <c r="A8" s="30">
        <v>2.0</v>
      </c>
      <c r="B8" s="31" t="s">
        <v>107</v>
      </c>
      <c r="C8" s="29">
        <f>COUNTIF(Base!$G$2:$G$801,B8)</f>
        <v>5</v>
      </c>
      <c r="D8" s="29">
        <f>SUMIF(Base!$G$2:$G$801,$B8,Base!$J$2:$J$801)</f>
        <v>0</v>
      </c>
      <c r="E8" s="27">
        <f t="shared" si="6"/>
        <v>0</v>
      </c>
      <c r="F8" s="26"/>
      <c r="G8" s="27"/>
      <c r="H8" s="36" t="s">
        <v>94</v>
      </c>
      <c r="I8" s="37">
        <f t="shared" ref="I8:J8" si="10">SUM(I2:I7)</f>
        <v>800</v>
      </c>
      <c r="J8" s="37">
        <f t="shared" si="10"/>
        <v>7</v>
      </c>
      <c r="K8" s="38">
        <f t="shared" si="4"/>
        <v>0.00875</v>
      </c>
      <c r="L8" s="20"/>
    </row>
    <row r="9">
      <c r="A9" s="30">
        <v>2.0</v>
      </c>
      <c r="B9" s="31" t="s">
        <v>108</v>
      </c>
      <c r="C9" s="29">
        <f>COUNTIF(Base!$G$2:$G$801,B9)</f>
        <v>10</v>
      </c>
      <c r="D9" s="29">
        <f>SUMIF(Base!$G$2:$G$801,$B9,Base!$J$2:$J$801)</f>
        <v>0</v>
      </c>
      <c r="E9" s="27">
        <f t="shared" si="6"/>
        <v>0</v>
      </c>
      <c r="F9" s="26"/>
      <c r="G9" s="27"/>
      <c r="H9" s="20"/>
      <c r="I9" s="20"/>
      <c r="J9" s="20"/>
      <c r="K9" s="20"/>
      <c r="L9" s="20"/>
    </row>
    <row r="10">
      <c r="A10" s="30">
        <v>2.0</v>
      </c>
      <c r="B10" s="31" t="s">
        <v>109</v>
      </c>
      <c r="C10" s="29">
        <f>COUNTIF(Base!$G$2:$G$801,B10)</f>
        <v>7</v>
      </c>
      <c r="D10" s="29">
        <f>SUMIF(Base!$G$2:$G$801,$B10,Base!$J$2:$J$801)</f>
        <v>0</v>
      </c>
      <c r="E10" s="27">
        <f t="shared" si="6"/>
        <v>0</v>
      </c>
      <c r="F10" s="26"/>
      <c r="G10" s="27"/>
      <c r="H10" s="20"/>
      <c r="I10" s="20"/>
      <c r="J10" s="20"/>
      <c r="K10" s="20"/>
      <c r="L10" s="20"/>
    </row>
    <row r="11">
      <c r="A11" s="30">
        <v>2.0</v>
      </c>
      <c r="B11" s="31" t="s">
        <v>110</v>
      </c>
      <c r="C11" s="29">
        <f>COUNTIF(Base!$G$2:$G$801,B11)</f>
        <v>9</v>
      </c>
      <c r="D11" s="29">
        <f>SUMIF(Base!$G$2:$G$801,$B11,Base!$J$2:$J$801)</f>
        <v>0</v>
      </c>
      <c r="E11" s="27">
        <f t="shared" si="6"/>
        <v>0</v>
      </c>
      <c r="F11" s="26"/>
      <c r="G11" s="27"/>
      <c r="H11" s="20"/>
      <c r="I11" s="20"/>
      <c r="J11" s="20"/>
      <c r="K11" s="20"/>
      <c r="L11" s="20"/>
    </row>
    <row r="12">
      <c r="A12" s="30">
        <v>2.0</v>
      </c>
      <c r="B12" s="31" t="s">
        <v>111</v>
      </c>
      <c r="C12" s="29">
        <f>COUNTIF(Base!$G$2:$G$801,B12)</f>
        <v>29</v>
      </c>
      <c r="D12" s="29">
        <f>SUMIF(Base!$G$2:$G$801,$B12,Base!$J$2:$J$801)</f>
        <v>0</v>
      </c>
      <c r="E12" s="27">
        <f t="shared" si="6"/>
        <v>0</v>
      </c>
      <c r="F12" s="26"/>
      <c r="G12" s="27"/>
      <c r="H12" s="20"/>
      <c r="I12" s="20"/>
      <c r="J12" s="20"/>
      <c r="K12" s="20"/>
      <c r="L12" s="20"/>
    </row>
    <row r="13">
      <c r="A13" s="30">
        <v>2.0</v>
      </c>
      <c r="B13" s="31" t="s">
        <v>112</v>
      </c>
      <c r="C13" s="29">
        <f>COUNTIF(Base!$G$2:$G$801,B13)</f>
        <v>11</v>
      </c>
      <c r="D13" s="29">
        <f>SUMIF(Base!$G$2:$G$801,$B13,Base!$J$2:$J$801)</f>
        <v>0</v>
      </c>
      <c r="E13" s="27">
        <f t="shared" si="6"/>
        <v>0</v>
      </c>
      <c r="F13" s="26"/>
      <c r="G13" s="27"/>
      <c r="H13" s="20"/>
      <c r="I13" s="20"/>
      <c r="J13" s="20"/>
      <c r="L13" s="20"/>
    </row>
    <row r="14">
      <c r="A14" s="30">
        <v>2.0</v>
      </c>
      <c r="B14" s="31" t="s">
        <v>113</v>
      </c>
      <c r="C14" s="29">
        <f>COUNTIF(Base!$G$2:$G$801,B14)</f>
        <v>13</v>
      </c>
      <c r="D14" s="29">
        <f>SUMIF(Base!$G$2:$G$801,$B14,Base!$J$2:$J$801)</f>
        <v>1</v>
      </c>
      <c r="E14" s="27">
        <f t="shared" si="6"/>
        <v>0.07692307692</v>
      </c>
      <c r="F14" s="26"/>
      <c r="G14" s="27"/>
      <c r="H14" s="28"/>
      <c r="I14" s="39"/>
      <c r="J14" s="20"/>
      <c r="L14" s="20"/>
    </row>
    <row r="15">
      <c r="A15" s="30">
        <v>2.0</v>
      </c>
      <c r="B15" s="31" t="s">
        <v>114</v>
      </c>
      <c r="C15" s="29">
        <f>COUNTIF(Base!$G$2:$G$801,B15)</f>
        <v>15</v>
      </c>
      <c r="D15" s="29">
        <f>SUMIF(Base!$G$2:$G$801,$B15,Base!$J$2:$J$801)</f>
        <v>0</v>
      </c>
      <c r="E15" s="27">
        <f t="shared" si="6"/>
        <v>0</v>
      </c>
      <c r="F15" s="26"/>
      <c r="G15" s="27"/>
      <c r="H15" s="28"/>
      <c r="I15" s="39"/>
      <c r="J15" s="20"/>
      <c r="L15" s="20"/>
    </row>
    <row r="16">
      <c r="A16" s="32">
        <v>2.0</v>
      </c>
      <c r="B16" s="33" t="s">
        <v>115</v>
      </c>
      <c r="C16" s="34">
        <f>COUNTIF(Base!$G$2:$G$801,B16)</f>
        <v>13</v>
      </c>
      <c r="D16" s="34">
        <f>SUMIF(Base!$G$2:$G$801,$B16,Base!$J$2:$J$801)</f>
        <v>0</v>
      </c>
      <c r="E16" s="35">
        <f t="shared" si="6"/>
        <v>0</v>
      </c>
      <c r="F16" s="26"/>
      <c r="G16" s="27"/>
      <c r="H16" s="28"/>
      <c r="I16" s="39"/>
      <c r="J16" s="20"/>
      <c r="L16" s="20"/>
    </row>
    <row r="17">
      <c r="A17" s="22">
        <v>3.0</v>
      </c>
      <c r="B17" s="23" t="s">
        <v>116</v>
      </c>
      <c r="C17" s="24">
        <f>COUNTIF(Base!$G$2:$G$801,B17)</f>
        <v>35</v>
      </c>
      <c r="D17" s="24">
        <f>SUMIF(Base!$G$2:$G$801,$B17,Base!$J$2:$J$801)</f>
        <v>0</v>
      </c>
      <c r="E17" s="25">
        <f t="shared" si="6"/>
        <v>0</v>
      </c>
      <c r="F17" s="26"/>
      <c r="G17" s="27"/>
      <c r="H17" s="28"/>
      <c r="I17" s="39"/>
      <c r="J17" s="20"/>
      <c r="L17" s="20"/>
    </row>
    <row r="18">
      <c r="A18" s="30">
        <v>3.0</v>
      </c>
      <c r="B18" s="31" t="s">
        <v>117</v>
      </c>
      <c r="C18" s="29">
        <f>COUNTIF(Base!$G$2:$G$801,B18)</f>
        <v>11</v>
      </c>
      <c r="D18" s="29">
        <f>SUMIF(Base!$G$2:$G$801,$B18,Base!$J$2:$J$801)</f>
        <v>0</v>
      </c>
      <c r="E18" s="27">
        <f t="shared" si="6"/>
        <v>0</v>
      </c>
      <c r="F18" s="26"/>
      <c r="G18" s="27"/>
      <c r="H18" s="28"/>
      <c r="I18" s="39"/>
      <c r="J18" s="20"/>
      <c r="L18" s="20"/>
    </row>
    <row r="19">
      <c r="A19" s="30">
        <v>3.0</v>
      </c>
      <c r="B19" s="31" t="s">
        <v>118</v>
      </c>
      <c r="C19" s="29">
        <f>COUNTIF(Base!$G$2:$G$801,B19)</f>
        <v>7</v>
      </c>
      <c r="D19" s="29">
        <f>SUMIF(Base!$G$2:$G$801,$B19,Base!$J$2:$J$801)</f>
        <v>0</v>
      </c>
      <c r="E19" s="27">
        <f t="shared" si="6"/>
        <v>0</v>
      </c>
      <c r="F19" s="26"/>
      <c r="G19" s="27"/>
      <c r="H19" s="28"/>
      <c r="I19" s="39"/>
      <c r="J19" s="20"/>
      <c r="L19" s="20"/>
    </row>
    <row r="20">
      <c r="A20" s="30">
        <v>3.0</v>
      </c>
      <c r="B20" s="31" t="s">
        <v>119</v>
      </c>
      <c r="C20" s="29">
        <f>COUNTIF(Base!$G$2:$G$801,B20)</f>
        <v>18</v>
      </c>
      <c r="D20" s="29">
        <f>SUMIF(Base!$G$2:$G$801,$B20,Base!$J$2:$J$801)</f>
        <v>0</v>
      </c>
      <c r="E20" s="27">
        <f t="shared" si="6"/>
        <v>0</v>
      </c>
      <c r="F20" s="26"/>
      <c r="G20" s="27"/>
      <c r="H20" s="28"/>
      <c r="I20" s="39"/>
      <c r="J20" s="20"/>
      <c r="L20" s="20"/>
    </row>
    <row r="21">
      <c r="A21" s="32">
        <v>3.0</v>
      </c>
      <c r="B21" s="33" t="s">
        <v>120</v>
      </c>
      <c r="C21" s="34">
        <f>COUNTIF(Base!$G$2:$G$801,B21)</f>
        <v>9</v>
      </c>
      <c r="D21" s="34">
        <f>SUMIF(Base!$G$2:$G$801,$B21,Base!$J$2:$J$801)</f>
        <v>1</v>
      </c>
      <c r="E21" s="35">
        <f t="shared" si="6"/>
        <v>0.1111111111</v>
      </c>
      <c r="F21" s="26"/>
      <c r="G21" s="27"/>
      <c r="H21" s="28"/>
      <c r="I21" s="39"/>
      <c r="J21" s="20"/>
      <c r="L21" s="20"/>
    </row>
    <row r="22">
      <c r="A22" s="22">
        <v>4.0</v>
      </c>
      <c r="B22" s="23" t="s">
        <v>121</v>
      </c>
      <c r="C22" s="24">
        <f>COUNTIF(Base!$G$2:$G$801,B22)</f>
        <v>13</v>
      </c>
      <c r="D22" s="24">
        <f>SUMIF(Base!$G$2:$G$801,$B22,Base!$J$2:$J$801)</f>
        <v>0</v>
      </c>
      <c r="E22" s="25">
        <f t="shared" si="6"/>
        <v>0</v>
      </c>
      <c r="F22" s="26"/>
      <c r="H22" s="28"/>
      <c r="J22" s="20"/>
      <c r="K22" s="31"/>
      <c r="L22" s="20"/>
    </row>
    <row r="23">
      <c r="A23" s="30">
        <v>4.0</v>
      </c>
      <c r="B23" s="31" t="s">
        <v>122</v>
      </c>
      <c r="C23" s="29">
        <f>COUNTIF(Base!$G$2:$G$801,B23)</f>
        <v>22</v>
      </c>
      <c r="D23" s="29">
        <f>SUMIF(Base!$G$2:$G$801,$B23,Base!$J$2:$J$801)</f>
        <v>0</v>
      </c>
      <c r="E23" s="27">
        <f t="shared" si="6"/>
        <v>0</v>
      </c>
      <c r="F23" s="26"/>
      <c r="H23" s="28"/>
      <c r="J23" s="20"/>
      <c r="L23" s="20"/>
    </row>
    <row r="24">
      <c r="A24" s="30">
        <v>4.0</v>
      </c>
      <c r="B24" s="31" t="s">
        <v>123</v>
      </c>
      <c r="C24" s="29">
        <f>COUNTIF(Base!$G$2:$G$801,B24)</f>
        <v>15</v>
      </c>
      <c r="D24" s="29">
        <f>SUMIF(Base!$G$2:$G$801,$B24,Base!$J$2:$J$801)</f>
        <v>0</v>
      </c>
      <c r="E24" s="27">
        <f t="shared" si="6"/>
        <v>0</v>
      </c>
      <c r="F24" s="26"/>
      <c r="H24" s="20"/>
      <c r="J24" s="20"/>
      <c r="L24" s="20"/>
    </row>
    <row r="25">
      <c r="A25" s="30">
        <v>4.0</v>
      </c>
      <c r="B25" s="31" t="s">
        <v>124</v>
      </c>
      <c r="C25" s="29">
        <f>COUNTIF(Base!$G$2:$G$801,B25)</f>
        <v>9</v>
      </c>
      <c r="D25" s="29">
        <f>SUMIF(Base!$G$2:$G$801,$B25,Base!$J$2:$J$801)</f>
        <v>0</v>
      </c>
      <c r="E25" s="27">
        <f t="shared" si="6"/>
        <v>0</v>
      </c>
      <c r="F25" s="26"/>
      <c r="H25" s="20"/>
      <c r="J25" s="20"/>
      <c r="K25" s="20"/>
      <c r="L25" s="20"/>
    </row>
    <row r="26">
      <c r="A26" s="30">
        <v>4.0</v>
      </c>
      <c r="B26" s="31" t="s">
        <v>125</v>
      </c>
      <c r="C26" s="29">
        <f>COUNTIF(Base!$G$2:$G$801,B26)</f>
        <v>20</v>
      </c>
      <c r="D26" s="29">
        <f>SUMIF(Base!$G$2:$G$801,$B26,Base!$J$2:$J$801)</f>
        <v>0</v>
      </c>
      <c r="E26" s="27">
        <f t="shared" si="6"/>
        <v>0</v>
      </c>
      <c r="F26" s="26"/>
      <c r="H26" s="20"/>
      <c r="J26" s="20"/>
      <c r="K26" s="20"/>
      <c r="L26" s="20"/>
    </row>
    <row r="27">
      <c r="A27" s="30">
        <v>4.0</v>
      </c>
      <c r="B27" s="31" t="s">
        <v>126</v>
      </c>
      <c r="C27" s="29">
        <f>COUNTIF(Base!$G$2:$G$801,B27)</f>
        <v>19</v>
      </c>
      <c r="D27" s="29">
        <f>SUMIF(Base!$G$2:$G$801,$B27,Base!$J$2:$J$801)</f>
        <v>0</v>
      </c>
      <c r="E27" s="27">
        <f t="shared" si="6"/>
        <v>0</v>
      </c>
      <c r="F27" s="26"/>
      <c r="H27" s="20"/>
      <c r="J27" s="20"/>
      <c r="K27" s="20"/>
      <c r="L27" s="20"/>
    </row>
    <row r="28">
      <c r="A28" s="30">
        <v>4.0</v>
      </c>
      <c r="B28" s="31" t="s">
        <v>127</v>
      </c>
      <c r="C28" s="29">
        <f>COUNTIF(Base!$G$2:$G$801,B28)</f>
        <v>27</v>
      </c>
      <c r="D28" s="29">
        <f>SUMIF(Base!$G$2:$G$801,$B28,Base!$J$2:$J$801)</f>
        <v>0</v>
      </c>
      <c r="E28" s="27">
        <f t="shared" si="6"/>
        <v>0</v>
      </c>
      <c r="F28" s="26"/>
      <c r="H28" s="20"/>
      <c r="J28" s="20"/>
      <c r="K28" s="20"/>
      <c r="L28" s="20"/>
    </row>
    <row r="29">
      <c r="A29" s="30">
        <v>4.0</v>
      </c>
      <c r="B29" s="31" t="s">
        <v>128</v>
      </c>
      <c r="C29" s="29">
        <f>COUNTIF(Base!$G$2:$G$801,B29)</f>
        <v>17</v>
      </c>
      <c r="D29" s="29">
        <f>SUMIF(Base!$G$2:$G$801,$B29,Base!$J$2:$J$801)</f>
        <v>0</v>
      </c>
      <c r="E29" s="27">
        <f t="shared" si="6"/>
        <v>0</v>
      </c>
      <c r="F29" s="26"/>
      <c r="H29" s="20"/>
      <c r="J29" s="20"/>
      <c r="K29" s="20"/>
      <c r="L29" s="20"/>
    </row>
    <row r="30">
      <c r="A30" s="30">
        <v>4.0</v>
      </c>
      <c r="B30" s="31" t="s">
        <v>129</v>
      </c>
      <c r="C30" s="29">
        <f>COUNTIF(Base!$G$2:$G$801,B30)</f>
        <v>8</v>
      </c>
      <c r="D30" s="29">
        <f>SUMIF(Base!$G$2:$G$801,$B30,Base!$J$2:$J$801)</f>
        <v>0</v>
      </c>
      <c r="E30" s="27">
        <f t="shared" si="6"/>
        <v>0</v>
      </c>
      <c r="F30" s="26"/>
      <c r="H30" s="20"/>
      <c r="J30" s="20"/>
      <c r="K30" s="20"/>
      <c r="L30" s="20"/>
    </row>
    <row r="31">
      <c r="A31" s="30">
        <v>4.0</v>
      </c>
      <c r="B31" s="31" t="s">
        <v>130</v>
      </c>
      <c r="C31" s="29">
        <f>COUNTIF(Base!$G$2:$G$801,B31)</f>
        <v>3</v>
      </c>
      <c r="D31" s="29">
        <f>SUMIF(Base!$G$2:$G$801,$B31,Base!$J$2:$J$801)</f>
        <v>0</v>
      </c>
      <c r="E31" s="27">
        <f t="shared" si="6"/>
        <v>0</v>
      </c>
      <c r="F31" s="26"/>
      <c r="H31" s="20"/>
      <c r="J31" s="20"/>
      <c r="K31" s="20"/>
      <c r="L31" s="20"/>
    </row>
    <row r="32">
      <c r="A32" s="32">
        <v>4.0</v>
      </c>
      <c r="B32" s="33" t="s">
        <v>131</v>
      </c>
      <c r="C32" s="34">
        <f>COUNTIF(Base!$G$2:$G$801,B32)</f>
        <v>7</v>
      </c>
      <c r="D32" s="34">
        <f>SUMIF(Base!$G$2:$G$801,$B32,Base!$J$2:$J$801)</f>
        <v>0</v>
      </c>
      <c r="E32" s="35">
        <f t="shared" si="6"/>
        <v>0</v>
      </c>
      <c r="F32" s="26"/>
      <c r="H32" s="20"/>
      <c r="J32" s="20"/>
      <c r="K32" s="20"/>
      <c r="L32" s="20"/>
    </row>
    <row r="33">
      <c r="A33" s="22">
        <v>5.0</v>
      </c>
      <c r="B33" s="23" t="s">
        <v>132</v>
      </c>
      <c r="C33" s="24">
        <f>COUNTIF(Base!$G$2:$G$801,B33)</f>
        <v>14</v>
      </c>
      <c r="D33" s="24">
        <f>SUMIF(Base!$G$2:$G$801,$B33,Base!$J$2:$J$801)</f>
        <v>0</v>
      </c>
      <c r="E33" s="25">
        <f t="shared" si="6"/>
        <v>0</v>
      </c>
      <c r="F33" s="26"/>
      <c r="G33" s="27"/>
      <c r="H33" s="20"/>
      <c r="J33" s="20"/>
      <c r="K33" s="20"/>
      <c r="L33" s="20"/>
    </row>
    <row r="34">
      <c r="A34" s="30">
        <v>5.0</v>
      </c>
      <c r="B34" s="31" t="s">
        <v>133</v>
      </c>
      <c r="C34" s="29">
        <f>COUNTIF(Base!$G$2:$G$801,B34)</f>
        <v>10</v>
      </c>
      <c r="D34" s="29">
        <f>SUMIF(Base!$G$2:$G$801,$B34,Base!$J$2:$J$801)</f>
        <v>0</v>
      </c>
      <c r="E34" s="27">
        <f t="shared" si="6"/>
        <v>0</v>
      </c>
      <c r="F34" s="26"/>
      <c r="G34" s="27"/>
      <c r="H34" s="20"/>
      <c r="J34" s="20"/>
      <c r="K34" s="20"/>
      <c r="L34" s="20"/>
    </row>
    <row r="35">
      <c r="A35" s="30">
        <v>5.0</v>
      </c>
      <c r="B35" s="31" t="s">
        <v>134</v>
      </c>
      <c r="C35" s="29">
        <f>COUNTIF(Base!$G$2:$G$801,B35)</f>
        <v>13</v>
      </c>
      <c r="D35" s="29">
        <f>SUMIF(Base!$G$2:$G$801,$B35,Base!$J$2:$J$801)</f>
        <v>0</v>
      </c>
      <c r="E35" s="27">
        <f t="shared" si="6"/>
        <v>0</v>
      </c>
      <c r="F35" s="26"/>
      <c r="G35" s="27"/>
      <c r="H35" s="20"/>
      <c r="K35" s="20"/>
      <c r="L35" s="20"/>
    </row>
    <row r="36">
      <c r="A36" s="30">
        <v>5.0</v>
      </c>
      <c r="B36" s="31" t="s">
        <v>135</v>
      </c>
      <c r="C36" s="29">
        <f>COUNTIF(Base!$G$2:$G$801,B36)</f>
        <v>11</v>
      </c>
      <c r="D36" s="29">
        <f>SUMIF(Base!$G$2:$G$801,$B36,Base!$J$2:$J$801)</f>
        <v>0</v>
      </c>
      <c r="E36" s="27">
        <f t="shared" si="6"/>
        <v>0</v>
      </c>
      <c r="F36" s="26"/>
      <c r="G36" s="27"/>
      <c r="H36" s="20"/>
      <c r="K36" s="20"/>
      <c r="L36" s="20"/>
    </row>
    <row r="37">
      <c r="A37" s="30">
        <v>5.0</v>
      </c>
      <c r="B37" s="31" t="s">
        <v>136</v>
      </c>
      <c r="C37" s="29">
        <f>COUNTIF(Base!$G$2:$G$801,B37)</f>
        <v>5</v>
      </c>
      <c r="D37" s="29">
        <f>SUMIF(Base!$G$2:$G$801,$B37,Base!$J$2:$J$801)</f>
        <v>0</v>
      </c>
      <c r="E37" s="27">
        <f t="shared" si="6"/>
        <v>0</v>
      </c>
      <c r="F37" s="26"/>
      <c r="G37" s="27"/>
      <c r="H37" s="20"/>
      <c r="K37" s="20"/>
      <c r="L37" s="20"/>
    </row>
    <row r="38">
      <c r="A38" s="30">
        <v>5.0</v>
      </c>
      <c r="B38" s="31" t="s">
        <v>137</v>
      </c>
      <c r="C38" s="29">
        <f>COUNTIF(Base!$G$2:$G$801,B38)</f>
        <v>8</v>
      </c>
      <c r="D38" s="29">
        <f>SUMIF(Base!$G$2:$G$801,$B38,Base!$J$2:$J$801)</f>
        <v>0</v>
      </c>
      <c r="E38" s="27">
        <f t="shared" si="6"/>
        <v>0</v>
      </c>
      <c r="F38" s="26"/>
      <c r="G38" s="27"/>
      <c r="H38" s="20"/>
      <c r="K38" s="20"/>
      <c r="L38" s="20"/>
    </row>
    <row r="39">
      <c r="A39" s="30">
        <v>5.0</v>
      </c>
      <c r="B39" s="31" t="s">
        <v>138</v>
      </c>
      <c r="C39" s="29">
        <f>COUNTIF(Base!$G$2:$G$801,B39)</f>
        <v>10</v>
      </c>
      <c r="D39" s="29">
        <f>SUMIF(Base!$G$2:$G$801,$B39,Base!$J$2:$J$801)</f>
        <v>0</v>
      </c>
      <c r="E39" s="27">
        <f t="shared" si="6"/>
        <v>0</v>
      </c>
      <c r="F39" s="26"/>
      <c r="G39" s="27"/>
      <c r="H39" s="20"/>
      <c r="J39" s="20"/>
      <c r="K39" s="20"/>
      <c r="L39" s="20"/>
    </row>
    <row r="40">
      <c r="A40" s="32">
        <v>5.0</v>
      </c>
      <c r="B40" s="33" t="s">
        <v>139</v>
      </c>
      <c r="C40" s="34">
        <f>COUNTIF(Base!$G$2:$G$801,B40)</f>
        <v>9</v>
      </c>
      <c r="D40" s="34">
        <f>SUMIF(Base!$G$2:$G$801,$B40,Base!$J$2:$J$801)</f>
        <v>0</v>
      </c>
      <c r="E40" s="35">
        <f t="shared" si="6"/>
        <v>0</v>
      </c>
      <c r="F40" s="26"/>
      <c r="G40" s="27"/>
      <c r="H40" s="20"/>
      <c r="J40" s="20"/>
      <c r="K40" s="20"/>
      <c r="L40" s="20"/>
    </row>
    <row r="41">
      <c r="A41" s="22">
        <v>6.0</v>
      </c>
      <c r="B41" s="23" t="s">
        <v>140</v>
      </c>
      <c r="C41" s="24">
        <f>COUNTIF(Base!$G$2:$G$801,B41)</f>
        <v>8</v>
      </c>
      <c r="D41" s="24">
        <f>SUMIF(Base!$G$2:$G$801,$B41,Base!$J$2:$J$801)</f>
        <v>1</v>
      </c>
      <c r="E41" s="25">
        <f t="shared" si="6"/>
        <v>0.125</v>
      </c>
      <c r="F41" s="26">
        <f t="shared" ref="F41:F47" si="11">C41/SUM($C$41:$C$47)</f>
        <v>0.1</v>
      </c>
      <c r="G41" s="27"/>
      <c r="H41" s="20"/>
      <c r="I41" s="20"/>
      <c r="J41" s="20"/>
      <c r="K41" s="20"/>
      <c r="L41" s="20"/>
    </row>
    <row r="42">
      <c r="A42" s="30">
        <v>6.0</v>
      </c>
      <c r="B42" s="31" t="s">
        <v>141</v>
      </c>
      <c r="C42" s="29">
        <f>COUNTIF(Base!$G$2:$G$801,B42)</f>
        <v>11</v>
      </c>
      <c r="D42" s="29">
        <f>SUMIF(Base!$G$2:$G$801,$B42,Base!$J$2:$J$801)</f>
        <v>0</v>
      </c>
      <c r="E42" s="27">
        <f t="shared" si="6"/>
        <v>0</v>
      </c>
      <c r="F42" s="26">
        <f t="shared" si="11"/>
        <v>0.1375</v>
      </c>
      <c r="G42" s="27"/>
      <c r="H42" s="20"/>
      <c r="I42" s="20"/>
      <c r="J42" s="20"/>
      <c r="K42" s="20"/>
      <c r="L42" s="20"/>
    </row>
    <row r="43">
      <c r="A43" s="30">
        <v>6.0</v>
      </c>
      <c r="B43" s="31" t="s">
        <v>142</v>
      </c>
      <c r="C43" s="29">
        <f>COUNTIF(Base!$G$2:$G$801,B43)</f>
        <v>19</v>
      </c>
      <c r="D43" s="29">
        <f>SUMIF(Base!$G$2:$G$801,$B43,Base!$J$2:$J$801)</f>
        <v>0</v>
      </c>
      <c r="E43" s="27">
        <f t="shared" si="6"/>
        <v>0</v>
      </c>
      <c r="F43" s="26">
        <f t="shared" si="11"/>
        <v>0.2375</v>
      </c>
      <c r="G43" s="27"/>
      <c r="H43" s="20"/>
      <c r="I43" s="20"/>
      <c r="J43" s="20"/>
      <c r="K43" s="20"/>
      <c r="L43" s="20"/>
    </row>
    <row r="44">
      <c r="A44" s="30">
        <v>6.0</v>
      </c>
      <c r="B44" s="31" t="s">
        <v>143</v>
      </c>
      <c r="C44" s="29">
        <f>COUNTIF(Base!$G$2:$G$801,B44)</f>
        <v>15</v>
      </c>
      <c r="D44" s="29">
        <f>SUMIF(Base!$G$2:$G$801,$B44,Base!$J$2:$J$801)</f>
        <v>0</v>
      </c>
      <c r="E44" s="27">
        <f t="shared" si="6"/>
        <v>0</v>
      </c>
      <c r="F44" s="26">
        <f t="shared" si="11"/>
        <v>0.1875</v>
      </c>
      <c r="G44" s="27"/>
      <c r="H44" s="20"/>
      <c r="I44" s="20"/>
      <c r="J44" s="20"/>
      <c r="K44" s="20"/>
      <c r="L44" s="20"/>
    </row>
    <row r="45">
      <c r="A45" s="30">
        <v>6.0</v>
      </c>
      <c r="B45" s="31" t="s">
        <v>144</v>
      </c>
      <c r="C45" s="29">
        <f>COUNTIF(Base!$G$2:$G$801,B45)</f>
        <v>4</v>
      </c>
      <c r="D45" s="29">
        <f>SUMIF(Base!$G$2:$G$801,$B45,Base!$J$2:$J$801)</f>
        <v>0</v>
      </c>
      <c r="E45" s="27">
        <f t="shared" si="6"/>
        <v>0</v>
      </c>
      <c r="F45" s="26">
        <f t="shared" si="11"/>
        <v>0.05</v>
      </c>
      <c r="G45" s="27"/>
      <c r="H45" s="20"/>
      <c r="I45" s="20"/>
      <c r="J45" s="20"/>
      <c r="K45" s="20"/>
      <c r="L45" s="20"/>
    </row>
    <row r="46">
      <c r="A46" s="30">
        <v>6.0</v>
      </c>
      <c r="B46" s="31" t="s">
        <v>145</v>
      </c>
      <c r="C46" s="29">
        <f>COUNTIF(Base!$G$2:$G$801,B46)</f>
        <v>5</v>
      </c>
      <c r="D46" s="29">
        <f>SUMIF(Base!$G$2:$G$801,$B46,Base!$J$2:$J$801)</f>
        <v>0</v>
      </c>
      <c r="E46" s="27">
        <f t="shared" si="6"/>
        <v>0</v>
      </c>
      <c r="F46" s="26">
        <f t="shared" si="11"/>
        <v>0.0625</v>
      </c>
      <c r="G46" s="27"/>
      <c r="H46" s="20"/>
      <c r="I46" s="20"/>
      <c r="J46" s="20"/>
      <c r="K46" s="20"/>
      <c r="L46" s="20"/>
    </row>
    <row r="47">
      <c r="A47" s="32">
        <v>6.0</v>
      </c>
      <c r="B47" s="33" t="s">
        <v>146</v>
      </c>
      <c r="C47" s="34">
        <f>COUNTIF(Base!$G$2:$G$801,B47)</f>
        <v>18</v>
      </c>
      <c r="D47" s="34">
        <f>SUMIF(Base!$G$2:$G$801,$B47,Base!$J$2:$J$801)</f>
        <v>0</v>
      </c>
      <c r="E47" s="35">
        <f t="shared" si="6"/>
        <v>0</v>
      </c>
      <c r="F47" s="26">
        <f t="shared" si="11"/>
        <v>0.225</v>
      </c>
      <c r="G47" s="27"/>
      <c r="H47" s="20"/>
      <c r="I47" s="20"/>
      <c r="J47" s="20"/>
      <c r="K47" s="20"/>
      <c r="L47" s="20"/>
    </row>
    <row r="48">
      <c r="A48" s="20"/>
      <c r="B48" s="20"/>
      <c r="C48" s="20"/>
      <c r="D48" s="20"/>
      <c r="E48" s="20"/>
      <c r="F48" s="26"/>
      <c r="G48" s="27"/>
      <c r="H48" s="20"/>
      <c r="I48" s="20"/>
      <c r="J48" s="20"/>
      <c r="K48" s="20"/>
      <c r="L48" s="20"/>
    </row>
    <row r="49">
      <c r="A49" s="20"/>
      <c r="B49" s="20"/>
      <c r="C49" s="20"/>
      <c r="D49" s="20"/>
      <c r="E49" s="20"/>
      <c r="F49" s="26"/>
      <c r="G49" s="27"/>
      <c r="H49" s="20"/>
      <c r="I49" s="20"/>
      <c r="J49" s="20"/>
      <c r="K49" s="20"/>
      <c r="L49" s="20"/>
    </row>
    <row r="50">
      <c r="A50" s="20"/>
      <c r="B50" s="20"/>
      <c r="C50" s="20"/>
      <c r="D50" s="20"/>
      <c r="E50" s="20"/>
      <c r="F50" s="26"/>
      <c r="G50" s="27"/>
      <c r="H50" s="20"/>
      <c r="I50" s="20"/>
      <c r="J50" s="20"/>
      <c r="K50" s="20"/>
      <c r="L50" s="20"/>
    </row>
    <row r="51">
      <c r="A51" s="20"/>
      <c r="B51" s="20"/>
      <c r="C51" s="20"/>
      <c r="D51" s="20"/>
      <c r="E51" s="20"/>
      <c r="F51" s="26"/>
      <c r="G51" s="27"/>
      <c r="H51" s="20"/>
      <c r="I51" s="20"/>
      <c r="J51" s="20"/>
      <c r="K51" s="20"/>
      <c r="L51" s="20"/>
    </row>
    <row r="52">
      <c r="A52" s="29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</row>
    <row r="53">
      <c r="A53" s="29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</row>
    <row r="54">
      <c r="A54" s="29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</row>
    <row r="55">
      <c r="A55" s="29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</row>
    <row r="56">
      <c r="A56" s="29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</row>
    <row r="57">
      <c r="A57" s="29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</row>
    <row r="58">
      <c r="A58" s="29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</row>
    <row r="59">
      <c r="A59" s="29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</row>
    <row r="60">
      <c r="A60" s="29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</row>
    <row r="61">
      <c r="A61" s="2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</row>
    <row r="62">
      <c r="A62" s="2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</row>
    <row r="63">
      <c r="A63" s="2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</row>
    <row r="64">
      <c r="A64" s="2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</row>
    <row r="65">
      <c r="A65" s="2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</row>
    <row r="66">
      <c r="A66" s="2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</row>
    <row r="67">
      <c r="A67" s="2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</row>
    <row r="68">
      <c r="A68" s="2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</row>
    <row r="69">
      <c r="A69" s="2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</row>
    <row r="70">
      <c r="A70" s="29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</row>
    <row r="71">
      <c r="A71" s="29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</row>
    <row r="72">
      <c r="A72" s="29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</row>
    <row r="73">
      <c r="A73" s="29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</row>
    <row r="74">
      <c r="A74" s="29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</row>
    <row r="75">
      <c r="A75" s="29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</row>
    <row r="76">
      <c r="A76" s="29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</row>
    <row r="77">
      <c r="A77" s="29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</row>
    <row r="78">
      <c r="A78" s="29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</row>
    <row r="79">
      <c r="A79" s="29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</row>
    <row r="80">
      <c r="A80" s="29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</row>
    <row r="81">
      <c r="A81" s="29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</row>
    <row r="82">
      <c r="A82" s="29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</row>
    <row r="83">
      <c r="A83" s="29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</row>
    <row r="84">
      <c r="A84" s="29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</row>
    <row r="85">
      <c r="A85" s="29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</row>
    <row r="86">
      <c r="A86" s="29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</row>
    <row r="87">
      <c r="A87" s="29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</row>
    <row r="88">
      <c r="A88" s="29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</row>
    <row r="89">
      <c r="A89" s="29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</row>
    <row r="90">
      <c r="A90" s="29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</row>
    <row r="91">
      <c r="A91" s="29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</row>
    <row r="92">
      <c r="A92" s="29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</row>
    <row r="93">
      <c r="A93" s="2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</row>
    <row r="94">
      <c r="A94" s="29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</row>
    <row r="95">
      <c r="A95" s="29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</row>
    <row r="96">
      <c r="A96" s="29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</row>
    <row r="97">
      <c r="A97" s="29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</row>
    <row r="98">
      <c r="A98" s="29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</row>
    <row r="99">
      <c r="A99" s="29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</row>
    <row r="100">
      <c r="A100" s="29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</row>
    <row r="101">
      <c r="A101" s="29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</row>
    <row r="102">
      <c r="A102" s="29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</row>
    <row r="103">
      <c r="A103" s="29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</row>
    <row r="104">
      <c r="A104" s="29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</row>
    <row r="105">
      <c r="A105" s="29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</row>
    <row r="106">
      <c r="A106" s="29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</row>
    <row r="107">
      <c r="A107" s="29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</row>
    <row r="108">
      <c r="A108" s="29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</row>
    <row r="109">
      <c r="A109" s="29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</row>
    <row r="110">
      <c r="A110" s="29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</row>
    <row r="111">
      <c r="A111" s="29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</row>
    <row r="112">
      <c r="A112" s="29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</row>
    <row r="113">
      <c r="A113" s="29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</row>
    <row r="114">
      <c r="A114" s="29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</row>
    <row r="115">
      <c r="A115" s="29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</row>
    <row r="116">
      <c r="A116" s="29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</row>
    <row r="117">
      <c r="A117" s="29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</row>
    <row r="118">
      <c r="A118" s="29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</row>
    <row r="119">
      <c r="A119" s="29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</row>
    <row r="120">
      <c r="A120" s="29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</row>
    <row r="121">
      <c r="A121" s="29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</row>
    <row r="122">
      <c r="A122" s="2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</row>
    <row r="123">
      <c r="A123" s="29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</row>
    <row r="124">
      <c r="A124" s="29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</row>
    <row r="125">
      <c r="A125" s="29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</row>
    <row r="126">
      <c r="A126" s="29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</row>
    <row r="127">
      <c r="A127" s="29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</row>
    <row r="128">
      <c r="A128" s="29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</row>
    <row r="129">
      <c r="A129" s="29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</row>
    <row r="130">
      <c r="A130" s="29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</row>
    <row r="131">
      <c r="A131" s="29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</row>
    <row r="132">
      <c r="A132" s="29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</row>
    <row r="133">
      <c r="A133" s="29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</row>
    <row r="134">
      <c r="A134" s="29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</row>
    <row r="135">
      <c r="A135" s="29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</row>
    <row r="136">
      <c r="A136" s="29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</row>
    <row r="137">
      <c r="A137" s="29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</row>
    <row r="138">
      <c r="A138" s="29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</row>
    <row r="139">
      <c r="A139" s="29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</row>
    <row r="140">
      <c r="A140" s="29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</row>
    <row r="141">
      <c r="A141" s="29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</row>
    <row r="142">
      <c r="A142" s="29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</row>
    <row r="143">
      <c r="A143" s="29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</row>
    <row r="144">
      <c r="A144" s="29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</row>
    <row r="145">
      <c r="A145" s="29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</row>
    <row r="146">
      <c r="A146" s="29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</row>
    <row r="147">
      <c r="A147" s="29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</row>
    <row r="148">
      <c r="A148" s="29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</row>
    <row r="149">
      <c r="A149" s="29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</row>
    <row r="150">
      <c r="A150" s="29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</row>
    <row r="151">
      <c r="A151" s="29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</row>
    <row r="152">
      <c r="A152" s="29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</row>
    <row r="153">
      <c r="A153" s="29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</row>
    <row r="154">
      <c r="A154" s="29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</row>
    <row r="155">
      <c r="A155" s="29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</row>
    <row r="156">
      <c r="A156" s="29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</row>
    <row r="157">
      <c r="A157" s="29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</row>
    <row r="158">
      <c r="A158" s="29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</row>
    <row r="159">
      <c r="A159" s="29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</row>
    <row r="160">
      <c r="A160" s="29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</row>
    <row r="161">
      <c r="A161" s="29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</row>
    <row r="162">
      <c r="A162" s="29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</row>
    <row r="163">
      <c r="A163" s="29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</row>
    <row r="164">
      <c r="A164" s="29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</row>
    <row r="165">
      <c r="A165" s="29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</row>
    <row r="166">
      <c r="A166" s="29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</row>
    <row r="167">
      <c r="A167" s="29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</row>
    <row r="168">
      <c r="A168" s="29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</row>
    <row r="169">
      <c r="A169" s="29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</row>
    <row r="170">
      <c r="A170" s="29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</row>
    <row r="171">
      <c r="A171" s="29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</row>
    <row r="172">
      <c r="A172" s="29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</row>
    <row r="173">
      <c r="A173" s="29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</row>
    <row r="174">
      <c r="A174" s="29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</row>
    <row r="175">
      <c r="A175" s="29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</row>
    <row r="176">
      <c r="A176" s="29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</row>
    <row r="177">
      <c r="A177" s="29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</row>
    <row r="178">
      <c r="A178" s="29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</row>
    <row r="179">
      <c r="A179" s="29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</row>
    <row r="180">
      <c r="A180" s="29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</row>
    <row r="181">
      <c r="A181" s="29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</row>
    <row r="182">
      <c r="A182" s="29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</row>
    <row r="183">
      <c r="A183" s="29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</row>
    <row r="184">
      <c r="A184" s="29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</row>
    <row r="185">
      <c r="A185" s="29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</row>
    <row r="186">
      <c r="A186" s="29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</row>
    <row r="187">
      <c r="A187" s="29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</row>
    <row r="188">
      <c r="A188" s="29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</row>
    <row r="189">
      <c r="A189" s="29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</row>
    <row r="190">
      <c r="A190" s="29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</row>
    <row r="191">
      <c r="A191" s="29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</row>
    <row r="192">
      <c r="A192" s="29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</row>
    <row r="193">
      <c r="A193" s="29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</row>
    <row r="194">
      <c r="A194" s="29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</row>
    <row r="195">
      <c r="A195" s="29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</row>
    <row r="196">
      <c r="A196" s="29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</row>
    <row r="197">
      <c r="A197" s="29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</row>
    <row r="198">
      <c r="A198" s="29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</row>
    <row r="199">
      <c r="A199" s="29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</row>
    <row r="200">
      <c r="A200" s="29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</row>
    <row r="201">
      <c r="A201" s="29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</row>
    <row r="202">
      <c r="A202" s="29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</row>
    <row r="203">
      <c r="A203" s="29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</row>
    <row r="204">
      <c r="A204" s="29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</row>
    <row r="205">
      <c r="A205" s="29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</row>
    <row r="206">
      <c r="A206" s="29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</row>
    <row r="207">
      <c r="A207" s="29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</row>
    <row r="208">
      <c r="A208" s="29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</row>
    <row r="209">
      <c r="A209" s="29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</row>
    <row r="210">
      <c r="A210" s="29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</row>
    <row r="211">
      <c r="A211" s="29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</row>
    <row r="212">
      <c r="A212" s="29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</row>
    <row r="213">
      <c r="A213" s="29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</row>
    <row r="214">
      <c r="A214" s="29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</row>
    <row r="215">
      <c r="A215" s="29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</row>
    <row r="216">
      <c r="A216" s="29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</row>
    <row r="217">
      <c r="A217" s="29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</row>
    <row r="218">
      <c r="A218" s="29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</row>
    <row r="219">
      <c r="A219" s="29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</row>
    <row r="220">
      <c r="A220" s="29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</row>
    <row r="221">
      <c r="A221" s="29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</row>
    <row r="222">
      <c r="A222" s="29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</row>
    <row r="223">
      <c r="A223" s="29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</row>
    <row r="224">
      <c r="A224" s="29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</row>
    <row r="225">
      <c r="A225" s="29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</row>
    <row r="226">
      <c r="A226" s="29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</row>
    <row r="227">
      <c r="A227" s="29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</row>
    <row r="228">
      <c r="A228" s="29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</row>
    <row r="229">
      <c r="A229" s="29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</row>
    <row r="230">
      <c r="A230" s="29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</row>
    <row r="231">
      <c r="A231" s="29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</row>
    <row r="232">
      <c r="A232" s="29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</row>
    <row r="233">
      <c r="A233" s="29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</row>
    <row r="234">
      <c r="A234" s="29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</row>
    <row r="235">
      <c r="A235" s="29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</row>
    <row r="236">
      <c r="A236" s="29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</row>
    <row r="237">
      <c r="A237" s="29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</row>
    <row r="238">
      <c r="A238" s="29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</row>
    <row r="239">
      <c r="A239" s="29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</row>
    <row r="240">
      <c r="A240" s="29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</row>
    <row r="241">
      <c r="A241" s="29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</row>
    <row r="242">
      <c r="A242" s="29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</row>
    <row r="243">
      <c r="A243" s="29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</row>
    <row r="244">
      <c r="A244" s="29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</row>
    <row r="245">
      <c r="A245" s="29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</row>
    <row r="246">
      <c r="A246" s="29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</row>
    <row r="247">
      <c r="A247" s="29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</row>
    <row r="248">
      <c r="A248" s="29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</row>
    <row r="249">
      <c r="A249" s="29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</row>
    <row r="250">
      <c r="A250" s="29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</row>
    <row r="251">
      <c r="A251" s="29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</row>
    <row r="252">
      <c r="A252" s="29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</row>
    <row r="253">
      <c r="A253" s="29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</row>
    <row r="254">
      <c r="A254" s="29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</row>
    <row r="255">
      <c r="A255" s="29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</row>
    <row r="256">
      <c r="A256" s="29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</row>
    <row r="257">
      <c r="A257" s="29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</row>
    <row r="258">
      <c r="A258" s="29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</row>
    <row r="259">
      <c r="A259" s="29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</row>
    <row r="260">
      <c r="A260" s="29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</row>
    <row r="261">
      <c r="A261" s="29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</row>
    <row r="262">
      <c r="A262" s="29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</row>
    <row r="263">
      <c r="A263" s="29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</row>
    <row r="264">
      <c r="A264" s="29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</row>
    <row r="265">
      <c r="A265" s="29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</row>
    <row r="266">
      <c r="A266" s="29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</row>
    <row r="267">
      <c r="A267" s="29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</row>
    <row r="268">
      <c r="A268" s="29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</row>
    <row r="269">
      <c r="A269" s="29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</row>
    <row r="270">
      <c r="A270" s="29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</row>
    <row r="271">
      <c r="A271" s="29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</row>
    <row r="272">
      <c r="A272" s="29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</row>
    <row r="273">
      <c r="A273" s="29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</row>
    <row r="274">
      <c r="A274" s="29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</row>
    <row r="275">
      <c r="A275" s="29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</row>
    <row r="276">
      <c r="A276" s="29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</row>
    <row r="277">
      <c r="A277" s="29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</row>
    <row r="278">
      <c r="A278" s="29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</row>
    <row r="279">
      <c r="A279" s="29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</row>
    <row r="280">
      <c r="A280" s="29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</row>
    <row r="281">
      <c r="A281" s="29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</row>
    <row r="282">
      <c r="A282" s="29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</row>
    <row r="283">
      <c r="A283" s="29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</row>
    <row r="284">
      <c r="A284" s="29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</row>
    <row r="285">
      <c r="A285" s="29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</row>
    <row r="286">
      <c r="A286" s="29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</row>
    <row r="287">
      <c r="A287" s="29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</row>
    <row r="288">
      <c r="A288" s="29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</row>
    <row r="289">
      <c r="A289" s="29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</row>
    <row r="290">
      <c r="A290" s="29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</row>
    <row r="291">
      <c r="A291" s="29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</row>
    <row r="292">
      <c r="A292" s="29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</row>
    <row r="293">
      <c r="A293" s="29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</row>
    <row r="294">
      <c r="A294" s="29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</row>
    <row r="295">
      <c r="A295" s="29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</row>
    <row r="296">
      <c r="A296" s="29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</row>
    <row r="297">
      <c r="A297" s="29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</row>
    <row r="298">
      <c r="A298" s="29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</row>
    <row r="299">
      <c r="A299" s="29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</row>
    <row r="300">
      <c r="A300" s="29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</row>
    <row r="301">
      <c r="A301" s="29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</row>
    <row r="302">
      <c r="A302" s="29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</row>
    <row r="303">
      <c r="A303" s="29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</row>
    <row r="304">
      <c r="A304" s="29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</row>
    <row r="305">
      <c r="A305" s="29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</row>
    <row r="306">
      <c r="A306" s="29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</row>
    <row r="307">
      <c r="A307" s="29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</row>
    <row r="308">
      <c r="A308" s="29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</row>
    <row r="309">
      <c r="A309" s="29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</row>
    <row r="310">
      <c r="A310" s="29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</row>
    <row r="311">
      <c r="A311" s="29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</row>
    <row r="312">
      <c r="A312" s="29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</row>
    <row r="313">
      <c r="A313" s="29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</row>
    <row r="314">
      <c r="A314" s="29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</row>
    <row r="315">
      <c r="A315" s="29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</row>
    <row r="316">
      <c r="A316" s="29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</row>
    <row r="317">
      <c r="A317" s="29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</row>
    <row r="318">
      <c r="A318" s="29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</row>
    <row r="319">
      <c r="A319" s="29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</row>
    <row r="320">
      <c r="A320" s="29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</row>
    <row r="321">
      <c r="A321" s="29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</row>
    <row r="322">
      <c r="A322" s="29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</row>
    <row r="323">
      <c r="A323" s="29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</row>
    <row r="324">
      <c r="A324" s="29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</row>
    <row r="325">
      <c r="A325" s="29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</row>
    <row r="326">
      <c r="A326" s="29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</row>
    <row r="327">
      <c r="A327" s="29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</row>
    <row r="328">
      <c r="A328" s="29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</row>
    <row r="329">
      <c r="A329" s="29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</row>
    <row r="330">
      <c r="A330" s="29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</row>
    <row r="331">
      <c r="A331" s="29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</row>
    <row r="332">
      <c r="A332" s="29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</row>
    <row r="333">
      <c r="A333" s="29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</row>
    <row r="334">
      <c r="A334" s="29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</row>
    <row r="335">
      <c r="A335" s="29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</row>
    <row r="336">
      <c r="A336" s="29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</row>
    <row r="337">
      <c r="A337" s="29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</row>
    <row r="338">
      <c r="A338" s="29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</row>
    <row r="339">
      <c r="A339" s="29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</row>
    <row r="340">
      <c r="A340" s="29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</row>
    <row r="341">
      <c r="A341" s="29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</row>
    <row r="342">
      <c r="A342" s="29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</row>
    <row r="343">
      <c r="A343" s="29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</row>
    <row r="344">
      <c r="A344" s="29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</row>
    <row r="345">
      <c r="A345" s="29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</row>
    <row r="346">
      <c r="A346" s="29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</row>
    <row r="347">
      <c r="A347" s="29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</row>
    <row r="348">
      <c r="A348" s="29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</row>
    <row r="349">
      <c r="A349" s="29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</row>
    <row r="350">
      <c r="A350" s="29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</row>
    <row r="351">
      <c r="A351" s="29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</row>
    <row r="352">
      <c r="A352" s="29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</row>
    <row r="353">
      <c r="A353" s="29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</row>
    <row r="354">
      <c r="A354" s="29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</row>
    <row r="355">
      <c r="A355" s="29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</row>
    <row r="356">
      <c r="A356" s="29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</row>
    <row r="357">
      <c r="A357" s="29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</row>
    <row r="358">
      <c r="A358" s="29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</row>
    <row r="359">
      <c r="A359" s="29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</row>
    <row r="360">
      <c r="A360" s="29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</row>
    <row r="361">
      <c r="A361" s="29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</row>
    <row r="362">
      <c r="A362" s="29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</row>
    <row r="363">
      <c r="A363" s="29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</row>
    <row r="364">
      <c r="A364" s="29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</row>
    <row r="365">
      <c r="A365" s="29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</row>
    <row r="366">
      <c r="A366" s="29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</row>
    <row r="367">
      <c r="A367" s="29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</row>
    <row r="368">
      <c r="A368" s="29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</row>
    <row r="369">
      <c r="A369" s="29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</row>
    <row r="370">
      <c r="A370" s="29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</row>
    <row r="371">
      <c r="A371" s="29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</row>
    <row r="372">
      <c r="A372" s="29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</row>
    <row r="373">
      <c r="A373" s="29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</row>
    <row r="374">
      <c r="A374" s="29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</row>
    <row r="375">
      <c r="A375" s="29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</row>
    <row r="376">
      <c r="A376" s="29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</row>
    <row r="377">
      <c r="A377" s="29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</row>
    <row r="378">
      <c r="A378" s="29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</row>
    <row r="379">
      <c r="A379" s="29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</row>
    <row r="380">
      <c r="A380" s="29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</row>
    <row r="381">
      <c r="A381" s="29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</row>
    <row r="382">
      <c r="A382" s="29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</row>
    <row r="383">
      <c r="A383" s="29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</row>
    <row r="384">
      <c r="A384" s="29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</row>
    <row r="385">
      <c r="A385" s="29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</row>
    <row r="386">
      <c r="A386" s="29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</row>
    <row r="387">
      <c r="A387" s="29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</row>
    <row r="388">
      <c r="A388" s="29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</row>
    <row r="389">
      <c r="A389" s="29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</row>
    <row r="390">
      <c r="A390" s="29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</row>
    <row r="391">
      <c r="A391" s="29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</row>
    <row r="392">
      <c r="A392" s="29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</row>
    <row r="393">
      <c r="A393" s="29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</row>
    <row r="394">
      <c r="A394" s="29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</row>
    <row r="395">
      <c r="A395" s="29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</row>
    <row r="396">
      <c r="A396" s="29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</row>
    <row r="397">
      <c r="A397" s="29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</row>
    <row r="398">
      <c r="A398" s="29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</row>
    <row r="399">
      <c r="A399" s="29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</row>
    <row r="400">
      <c r="A400" s="29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</row>
    <row r="401">
      <c r="A401" s="29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</row>
    <row r="402">
      <c r="A402" s="29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</row>
    <row r="403">
      <c r="A403" s="29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</row>
    <row r="404">
      <c r="A404" s="29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</row>
    <row r="405">
      <c r="A405" s="29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</row>
    <row r="406">
      <c r="A406" s="29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</row>
    <row r="407">
      <c r="A407" s="29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</row>
    <row r="408">
      <c r="A408" s="29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</row>
    <row r="409">
      <c r="A409" s="29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</row>
    <row r="410">
      <c r="A410" s="29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</row>
    <row r="411">
      <c r="A411" s="29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</row>
    <row r="412">
      <c r="A412" s="29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</row>
    <row r="413">
      <c r="A413" s="29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</row>
    <row r="414">
      <c r="A414" s="29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</row>
    <row r="415">
      <c r="A415" s="29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</row>
    <row r="416">
      <c r="A416" s="29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</row>
    <row r="417">
      <c r="A417" s="29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</row>
    <row r="418">
      <c r="A418" s="29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</row>
    <row r="419">
      <c r="A419" s="29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</row>
    <row r="420">
      <c r="A420" s="29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</row>
    <row r="421">
      <c r="A421" s="29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</row>
    <row r="422">
      <c r="A422" s="29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</row>
    <row r="423">
      <c r="A423" s="29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</row>
    <row r="424">
      <c r="A424" s="29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</row>
    <row r="425">
      <c r="A425" s="29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</row>
    <row r="426">
      <c r="A426" s="29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</row>
    <row r="427">
      <c r="A427" s="29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</row>
    <row r="428">
      <c r="A428" s="29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</row>
    <row r="429">
      <c r="A429" s="29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</row>
    <row r="430">
      <c r="A430" s="29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</row>
    <row r="431">
      <c r="A431" s="29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</row>
    <row r="432">
      <c r="A432" s="29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</row>
    <row r="433">
      <c r="A433" s="29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</row>
    <row r="434">
      <c r="A434" s="29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</row>
    <row r="435">
      <c r="A435" s="29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</row>
    <row r="436">
      <c r="A436" s="29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</row>
    <row r="437">
      <c r="A437" s="29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</row>
    <row r="438">
      <c r="A438" s="29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</row>
    <row r="439">
      <c r="A439" s="29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</row>
    <row r="440">
      <c r="A440" s="29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</row>
    <row r="441">
      <c r="A441" s="29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</row>
    <row r="442">
      <c r="A442" s="29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</row>
    <row r="443">
      <c r="A443" s="29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</row>
    <row r="444">
      <c r="A444" s="29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</row>
    <row r="445">
      <c r="A445" s="29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</row>
    <row r="446">
      <c r="A446" s="29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</row>
    <row r="447">
      <c r="A447" s="29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</row>
    <row r="448">
      <c r="A448" s="29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</row>
    <row r="449">
      <c r="A449" s="29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</row>
    <row r="450">
      <c r="A450" s="29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</row>
    <row r="451">
      <c r="A451" s="29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</row>
    <row r="452">
      <c r="A452" s="29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</row>
    <row r="453">
      <c r="A453" s="29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</row>
    <row r="454">
      <c r="A454" s="29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</row>
    <row r="455">
      <c r="A455" s="29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</row>
    <row r="456">
      <c r="A456" s="29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</row>
    <row r="457">
      <c r="A457" s="29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</row>
    <row r="458">
      <c r="A458" s="29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</row>
    <row r="459">
      <c r="A459" s="29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</row>
    <row r="460">
      <c r="A460" s="29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</row>
    <row r="461">
      <c r="A461" s="29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</row>
    <row r="462">
      <c r="A462" s="29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</row>
    <row r="463">
      <c r="A463" s="29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</row>
    <row r="464">
      <c r="A464" s="29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</row>
    <row r="465">
      <c r="A465" s="29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</row>
    <row r="466">
      <c r="A466" s="29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</row>
    <row r="467">
      <c r="A467" s="29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</row>
    <row r="468">
      <c r="A468" s="29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</row>
    <row r="469">
      <c r="A469" s="29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</row>
    <row r="470">
      <c r="A470" s="29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</row>
    <row r="471">
      <c r="A471" s="29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</row>
    <row r="472">
      <c r="A472" s="29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</row>
    <row r="473">
      <c r="A473" s="29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</row>
    <row r="474">
      <c r="A474" s="29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</row>
    <row r="475">
      <c r="A475" s="29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</row>
    <row r="476">
      <c r="A476" s="29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</row>
    <row r="477">
      <c r="A477" s="29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</row>
    <row r="478">
      <c r="A478" s="29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</row>
    <row r="479">
      <c r="A479" s="29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</row>
    <row r="480">
      <c r="A480" s="29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</row>
    <row r="481">
      <c r="A481" s="29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</row>
    <row r="482">
      <c r="A482" s="29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</row>
    <row r="483">
      <c r="A483" s="29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</row>
    <row r="484">
      <c r="A484" s="29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</row>
    <row r="485">
      <c r="A485" s="29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</row>
    <row r="486">
      <c r="A486" s="29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</row>
    <row r="487">
      <c r="A487" s="29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</row>
    <row r="488">
      <c r="A488" s="29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</row>
    <row r="489">
      <c r="A489" s="29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</row>
    <row r="490">
      <c r="A490" s="29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</row>
    <row r="491">
      <c r="A491" s="29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</row>
    <row r="492">
      <c r="A492" s="29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</row>
    <row r="493">
      <c r="A493" s="29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</row>
    <row r="494">
      <c r="A494" s="29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</row>
    <row r="495">
      <c r="A495" s="29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</row>
    <row r="496">
      <c r="A496" s="29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</row>
    <row r="497">
      <c r="A497" s="29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</row>
    <row r="498">
      <c r="A498" s="29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</row>
    <row r="499">
      <c r="A499" s="29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</row>
    <row r="500">
      <c r="A500" s="29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</row>
    <row r="501">
      <c r="A501" s="29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</row>
    <row r="502">
      <c r="A502" s="29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</row>
    <row r="503">
      <c r="A503" s="29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</row>
    <row r="504">
      <c r="A504" s="29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</row>
    <row r="505">
      <c r="A505" s="29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</row>
    <row r="506">
      <c r="A506" s="29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</row>
    <row r="507">
      <c r="A507" s="29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</row>
    <row r="508">
      <c r="A508" s="29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</row>
    <row r="509">
      <c r="A509" s="29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</row>
    <row r="510">
      <c r="A510" s="29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</row>
    <row r="511">
      <c r="A511" s="29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</row>
    <row r="512">
      <c r="A512" s="29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</row>
    <row r="513">
      <c r="A513" s="29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</row>
    <row r="514">
      <c r="A514" s="29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</row>
    <row r="515">
      <c r="A515" s="29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</row>
    <row r="516">
      <c r="A516" s="29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</row>
    <row r="517">
      <c r="A517" s="29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</row>
    <row r="518">
      <c r="A518" s="29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</row>
    <row r="519">
      <c r="A519" s="29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</row>
    <row r="520">
      <c r="A520" s="29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</row>
    <row r="521">
      <c r="A521" s="29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</row>
    <row r="522">
      <c r="A522" s="29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</row>
    <row r="523">
      <c r="A523" s="29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</row>
    <row r="524">
      <c r="A524" s="29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</row>
    <row r="525">
      <c r="A525" s="29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</row>
    <row r="526">
      <c r="A526" s="29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</row>
    <row r="527">
      <c r="A527" s="29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</row>
    <row r="528">
      <c r="A528" s="29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</row>
    <row r="529">
      <c r="A529" s="29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</row>
    <row r="530">
      <c r="A530" s="29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</row>
    <row r="531">
      <c r="A531" s="29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</row>
    <row r="532">
      <c r="A532" s="29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</row>
    <row r="533">
      <c r="A533" s="29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</row>
    <row r="534">
      <c r="A534" s="29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</row>
    <row r="535">
      <c r="A535" s="29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</row>
    <row r="536">
      <c r="A536" s="29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</row>
    <row r="537">
      <c r="A537" s="29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</row>
    <row r="538">
      <c r="A538" s="29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</row>
    <row r="539">
      <c r="A539" s="29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</row>
    <row r="540">
      <c r="A540" s="29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</row>
    <row r="541">
      <c r="A541" s="29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</row>
    <row r="542">
      <c r="A542" s="29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</row>
    <row r="543">
      <c r="A543" s="29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</row>
    <row r="544">
      <c r="A544" s="29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</row>
    <row r="545">
      <c r="A545" s="29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</row>
    <row r="546">
      <c r="A546" s="29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</row>
    <row r="547">
      <c r="A547" s="29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</row>
    <row r="548">
      <c r="A548" s="29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</row>
    <row r="549">
      <c r="A549" s="29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</row>
    <row r="550">
      <c r="A550" s="29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</row>
    <row r="551">
      <c r="A551" s="29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</row>
    <row r="552">
      <c r="A552" s="29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</row>
    <row r="553">
      <c r="A553" s="29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</row>
    <row r="554">
      <c r="A554" s="29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</row>
    <row r="555">
      <c r="A555" s="29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</row>
    <row r="556">
      <c r="A556" s="29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</row>
    <row r="557">
      <c r="A557" s="29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</row>
    <row r="558">
      <c r="A558" s="29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</row>
    <row r="559">
      <c r="A559" s="29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</row>
    <row r="560">
      <c r="A560" s="29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</row>
    <row r="561">
      <c r="A561" s="29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</row>
    <row r="562">
      <c r="A562" s="29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</row>
    <row r="563">
      <c r="A563" s="29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</row>
    <row r="564">
      <c r="A564" s="29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</row>
    <row r="565">
      <c r="A565" s="29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</row>
    <row r="566">
      <c r="A566" s="29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</row>
    <row r="567">
      <c r="A567" s="29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</row>
    <row r="568">
      <c r="A568" s="29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</row>
    <row r="569">
      <c r="A569" s="29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</row>
    <row r="570">
      <c r="A570" s="29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</row>
    <row r="571">
      <c r="A571" s="29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</row>
    <row r="572">
      <c r="A572" s="29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</row>
    <row r="573">
      <c r="A573" s="29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</row>
    <row r="574">
      <c r="A574" s="29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</row>
    <row r="575">
      <c r="A575" s="29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</row>
    <row r="576">
      <c r="A576" s="29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</row>
    <row r="577">
      <c r="A577" s="29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</row>
    <row r="578">
      <c r="A578" s="29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</row>
    <row r="579">
      <c r="A579" s="29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</row>
    <row r="580">
      <c r="A580" s="29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</row>
    <row r="581">
      <c r="A581" s="29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</row>
    <row r="582">
      <c r="A582" s="29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</row>
    <row r="583">
      <c r="A583" s="29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</row>
    <row r="584">
      <c r="A584" s="29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</row>
    <row r="585">
      <c r="A585" s="29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</row>
    <row r="586">
      <c r="A586" s="29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</row>
    <row r="587">
      <c r="A587" s="29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</row>
    <row r="588">
      <c r="A588" s="29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</row>
    <row r="589">
      <c r="A589" s="29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</row>
    <row r="590">
      <c r="A590" s="29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</row>
    <row r="591">
      <c r="A591" s="29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</row>
    <row r="592">
      <c r="A592" s="29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</row>
    <row r="593">
      <c r="A593" s="29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</row>
    <row r="594">
      <c r="A594" s="29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</row>
    <row r="595">
      <c r="A595" s="29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</row>
    <row r="596">
      <c r="A596" s="29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</row>
    <row r="597">
      <c r="A597" s="29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</row>
    <row r="598">
      <c r="A598" s="29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</row>
    <row r="599">
      <c r="A599" s="29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</row>
    <row r="600">
      <c r="A600" s="29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</row>
    <row r="601">
      <c r="A601" s="29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</row>
    <row r="602">
      <c r="A602" s="29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</row>
    <row r="603">
      <c r="A603" s="29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</row>
    <row r="604">
      <c r="A604" s="29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</row>
    <row r="605">
      <c r="A605" s="29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</row>
    <row r="606">
      <c r="A606" s="29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</row>
    <row r="607">
      <c r="A607" s="29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</row>
    <row r="608">
      <c r="A608" s="29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</row>
    <row r="609">
      <c r="A609" s="29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</row>
    <row r="610">
      <c r="A610" s="29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</row>
    <row r="611">
      <c r="A611" s="29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</row>
    <row r="612">
      <c r="A612" s="29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</row>
    <row r="613">
      <c r="A613" s="29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</row>
    <row r="614">
      <c r="A614" s="29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</row>
    <row r="615">
      <c r="A615" s="29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</row>
    <row r="616">
      <c r="A616" s="29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</row>
    <row r="617">
      <c r="A617" s="29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</row>
    <row r="618">
      <c r="A618" s="29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</row>
    <row r="619">
      <c r="A619" s="29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</row>
    <row r="620">
      <c r="A620" s="29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</row>
    <row r="621">
      <c r="A621" s="29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</row>
    <row r="622">
      <c r="A622" s="29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</row>
    <row r="623">
      <c r="A623" s="29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</row>
    <row r="624">
      <c r="A624" s="29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</row>
    <row r="625">
      <c r="A625" s="29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</row>
    <row r="626">
      <c r="A626" s="29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</row>
    <row r="627">
      <c r="A627" s="29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</row>
    <row r="628">
      <c r="A628" s="29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</row>
    <row r="629">
      <c r="A629" s="29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</row>
    <row r="630">
      <c r="A630" s="29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</row>
    <row r="631">
      <c r="A631" s="29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</row>
    <row r="632">
      <c r="A632" s="29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</row>
    <row r="633">
      <c r="A633" s="29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</row>
    <row r="634">
      <c r="A634" s="29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</row>
    <row r="635">
      <c r="A635" s="29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</row>
    <row r="636">
      <c r="A636" s="29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</row>
    <row r="637">
      <c r="A637" s="29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</row>
    <row r="638">
      <c r="A638" s="29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</row>
    <row r="639">
      <c r="A639" s="29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</row>
    <row r="640">
      <c r="A640" s="29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</row>
    <row r="641">
      <c r="A641" s="29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</row>
    <row r="642">
      <c r="A642" s="29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</row>
    <row r="643">
      <c r="A643" s="29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</row>
    <row r="644">
      <c r="A644" s="29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</row>
    <row r="645">
      <c r="A645" s="29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</row>
    <row r="646">
      <c r="A646" s="29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</row>
    <row r="647">
      <c r="A647" s="29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</row>
    <row r="648">
      <c r="A648" s="29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</row>
    <row r="649">
      <c r="A649" s="29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</row>
    <row r="650">
      <c r="A650" s="29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</row>
    <row r="651">
      <c r="A651" s="29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</row>
    <row r="652">
      <c r="A652" s="29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</row>
    <row r="653">
      <c r="A653" s="29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</row>
    <row r="654">
      <c r="A654" s="29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</row>
    <row r="655">
      <c r="A655" s="29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</row>
    <row r="656">
      <c r="A656" s="29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</row>
    <row r="657">
      <c r="A657" s="29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</row>
    <row r="658">
      <c r="A658" s="29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</row>
    <row r="659">
      <c r="A659" s="29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</row>
    <row r="660">
      <c r="A660" s="29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</row>
    <row r="661">
      <c r="A661" s="29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</row>
    <row r="662">
      <c r="A662" s="29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</row>
    <row r="663">
      <c r="A663" s="29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</row>
    <row r="664">
      <c r="A664" s="29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</row>
    <row r="665">
      <c r="A665" s="29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</row>
    <row r="666">
      <c r="A666" s="29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</row>
    <row r="667">
      <c r="A667" s="29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</row>
    <row r="668">
      <c r="A668" s="29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</row>
    <row r="669">
      <c r="A669" s="29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</row>
    <row r="670">
      <c r="A670" s="29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</row>
    <row r="671">
      <c r="A671" s="29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</row>
    <row r="672">
      <c r="A672" s="29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</row>
    <row r="673">
      <c r="A673" s="29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</row>
    <row r="674">
      <c r="A674" s="29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</row>
    <row r="675">
      <c r="A675" s="29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</row>
    <row r="676">
      <c r="A676" s="29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</row>
    <row r="677">
      <c r="A677" s="29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</row>
    <row r="678">
      <c r="A678" s="29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</row>
    <row r="679">
      <c r="A679" s="29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</row>
    <row r="680">
      <c r="A680" s="29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</row>
    <row r="681">
      <c r="A681" s="29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</row>
    <row r="682">
      <c r="A682" s="29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</row>
    <row r="683">
      <c r="A683" s="29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</row>
    <row r="684">
      <c r="A684" s="29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</row>
    <row r="685">
      <c r="A685" s="29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</row>
    <row r="686">
      <c r="A686" s="29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</row>
    <row r="687">
      <c r="A687" s="29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</row>
    <row r="688">
      <c r="A688" s="29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</row>
    <row r="689">
      <c r="A689" s="29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</row>
    <row r="690">
      <c r="A690" s="29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</row>
    <row r="691">
      <c r="A691" s="29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</row>
    <row r="692">
      <c r="A692" s="29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</row>
    <row r="693">
      <c r="A693" s="29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</row>
    <row r="694">
      <c r="A694" s="29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</row>
    <row r="695">
      <c r="A695" s="29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</row>
    <row r="696">
      <c r="A696" s="29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</row>
    <row r="697">
      <c r="A697" s="29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</row>
    <row r="698">
      <c r="A698" s="29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</row>
    <row r="699">
      <c r="A699" s="29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</row>
    <row r="700">
      <c r="A700" s="29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</row>
    <row r="701">
      <c r="A701" s="29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</row>
    <row r="702">
      <c r="A702" s="29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</row>
    <row r="703">
      <c r="A703" s="29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</row>
    <row r="704">
      <c r="A704" s="29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</row>
    <row r="705">
      <c r="A705" s="29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</row>
    <row r="706">
      <c r="A706" s="29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</row>
    <row r="707">
      <c r="A707" s="29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</row>
    <row r="708">
      <c r="A708" s="29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</row>
    <row r="709">
      <c r="A709" s="29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</row>
    <row r="710">
      <c r="A710" s="29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</row>
    <row r="711">
      <c r="A711" s="29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</row>
    <row r="712">
      <c r="A712" s="29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</row>
    <row r="713">
      <c r="A713" s="29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</row>
    <row r="714">
      <c r="A714" s="29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</row>
    <row r="715">
      <c r="A715" s="29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</row>
    <row r="716">
      <c r="A716" s="29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</row>
    <row r="717">
      <c r="A717" s="29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</row>
    <row r="718">
      <c r="A718" s="29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</row>
    <row r="719">
      <c r="A719" s="29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</row>
    <row r="720">
      <c r="A720" s="29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</row>
    <row r="721">
      <c r="A721" s="29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</row>
    <row r="722">
      <c r="A722" s="29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</row>
    <row r="723">
      <c r="A723" s="29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</row>
    <row r="724">
      <c r="A724" s="29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</row>
    <row r="725">
      <c r="A725" s="29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</row>
    <row r="726">
      <c r="A726" s="29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</row>
    <row r="727">
      <c r="A727" s="29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</row>
    <row r="728">
      <c r="A728" s="29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</row>
    <row r="729">
      <c r="A729" s="29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</row>
    <row r="730">
      <c r="A730" s="29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</row>
    <row r="731">
      <c r="A731" s="29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</row>
    <row r="732">
      <c r="A732" s="29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</row>
    <row r="733">
      <c r="A733" s="29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</row>
    <row r="734">
      <c r="A734" s="29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</row>
    <row r="735">
      <c r="A735" s="29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</row>
    <row r="736">
      <c r="A736" s="29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</row>
    <row r="737">
      <c r="A737" s="29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</row>
    <row r="738">
      <c r="A738" s="29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</row>
    <row r="739">
      <c r="A739" s="29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</row>
    <row r="740">
      <c r="A740" s="29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</row>
    <row r="741">
      <c r="A741" s="29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</row>
    <row r="742">
      <c r="A742" s="29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</row>
    <row r="743">
      <c r="A743" s="29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</row>
    <row r="744">
      <c r="A744" s="29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</row>
    <row r="745">
      <c r="A745" s="29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</row>
    <row r="746">
      <c r="A746" s="29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</row>
    <row r="747">
      <c r="A747" s="29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</row>
    <row r="748">
      <c r="A748" s="29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</row>
    <row r="749">
      <c r="A749" s="29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</row>
    <row r="750">
      <c r="A750" s="29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</row>
    <row r="751">
      <c r="A751" s="29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</row>
    <row r="752">
      <c r="A752" s="29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</row>
    <row r="753">
      <c r="A753" s="29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</row>
    <row r="754">
      <c r="A754" s="29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</row>
    <row r="755">
      <c r="A755" s="29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</row>
    <row r="756">
      <c r="A756" s="29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</row>
    <row r="757">
      <c r="A757" s="29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</row>
    <row r="758">
      <c r="A758" s="29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</row>
    <row r="759">
      <c r="A759" s="29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</row>
    <row r="760">
      <c r="A760" s="29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</row>
    <row r="761">
      <c r="A761" s="29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</row>
    <row r="762">
      <c r="A762" s="29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</row>
    <row r="763">
      <c r="A763" s="29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</row>
    <row r="764">
      <c r="A764" s="29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</row>
    <row r="765">
      <c r="A765" s="29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</row>
    <row r="766">
      <c r="A766" s="29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</row>
    <row r="767">
      <c r="A767" s="29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</row>
    <row r="768">
      <c r="A768" s="29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</row>
    <row r="769">
      <c r="A769" s="29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</row>
    <row r="770">
      <c r="A770" s="29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</row>
    <row r="771">
      <c r="A771" s="29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</row>
    <row r="772">
      <c r="A772" s="29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</row>
    <row r="773">
      <c r="A773" s="29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</row>
    <row r="774">
      <c r="A774" s="29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</row>
    <row r="775">
      <c r="A775" s="29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</row>
    <row r="776">
      <c r="A776" s="29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</row>
    <row r="777">
      <c r="A777" s="29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</row>
    <row r="778">
      <c r="A778" s="29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</row>
    <row r="779">
      <c r="A779" s="29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</row>
    <row r="780">
      <c r="A780" s="29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</row>
    <row r="781">
      <c r="A781" s="29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</row>
    <row r="782">
      <c r="A782" s="29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</row>
    <row r="783">
      <c r="A783" s="29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</row>
    <row r="784">
      <c r="A784" s="29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</row>
    <row r="785">
      <c r="A785" s="29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</row>
    <row r="786">
      <c r="A786" s="29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</row>
    <row r="787">
      <c r="A787" s="29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</row>
    <row r="788">
      <c r="A788" s="29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</row>
    <row r="789">
      <c r="A789" s="29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</row>
    <row r="790">
      <c r="A790" s="29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</row>
    <row r="791">
      <c r="A791" s="29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</row>
    <row r="792">
      <c r="A792" s="29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</row>
    <row r="793">
      <c r="A793" s="29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</row>
    <row r="794">
      <c r="A794" s="29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</row>
    <row r="795">
      <c r="A795" s="29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</row>
    <row r="796">
      <c r="A796" s="29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</row>
    <row r="797">
      <c r="A797" s="29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</row>
    <row r="798">
      <c r="A798" s="29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</row>
    <row r="799">
      <c r="A799" s="29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</row>
    <row r="800">
      <c r="A800" s="29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</row>
    <row r="801">
      <c r="A801" s="29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</row>
    <row r="802">
      <c r="A802" s="29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</row>
    <row r="803">
      <c r="A803" s="29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</row>
    <row r="804">
      <c r="A804" s="29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</row>
    <row r="805">
      <c r="A805" s="29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</row>
    <row r="806">
      <c r="A806" s="29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</row>
    <row r="807">
      <c r="A807" s="29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</row>
    <row r="808">
      <c r="A808" s="29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</row>
    <row r="809">
      <c r="A809" s="29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</row>
    <row r="810">
      <c r="A810" s="29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</row>
    <row r="811">
      <c r="A811" s="29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</row>
    <row r="812">
      <c r="A812" s="29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</row>
    <row r="813">
      <c r="A813" s="29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</row>
    <row r="814">
      <c r="A814" s="29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</row>
    <row r="815">
      <c r="A815" s="29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</row>
    <row r="816">
      <c r="A816" s="29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</row>
    <row r="817">
      <c r="A817" s="29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</row>
    <row r="818">
      <c r="A818" s="29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</row>
    <row r="819">
      <c r="A819" s="29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</row>
    <row r="820">
      <c r="A820" s="29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</row>
    <row r="821">
      <c r="A821" s="29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</row>
    <row r="822">
      <c r="A822" s="29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</row>
    <row r="823">
      <c r="A823" s="29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</row>
    <row r="824">
      <c r="A824" s="29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</row>
    <row r="825">
      <c r="A825" s="29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</row>
    <row r="826">
      <c r="A826" s="29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</row>
    <row r="827">
      <c r="A827" s="29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</row>
    <row r="828">
      <c r="A828" s="29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</row>
    <row r="829">
      <c r="A829" s="29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</row>
    <row r="830">
      <c r="A830" s="29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</row>
    <row r="831">
      <c r="A831" s="29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</row>
    <row r="832">
      <c r="A832" s="29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</row>
    <row r="833">
      <c r="A833" s="29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</row>
    <row r="834">
      <c r="A834" s="29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</row>
    <row r="835">
      <c r="A835" s="29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</row>
    <row r="836">
      <c r="A836" s="29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</row>
    <row r="837">
      <c r="A837" s="29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</row>
    <row r="838">
      <c r="A838" s="29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</row>
    <row r="839">
      <c r="A839" s="29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</row>
    <row r="840">
      <c r="A840" s="29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</row>
    <row r="841">
      <c r="A841" s="29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</row>
    <row r="842">
      <c r="A842" s="29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</row>
    <row r="843">
      <c r="A843" s="29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</row>
    <row r="844">
      <c r="A844" s="29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</row>
    <row r="845">
      <c r="A845" s="29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</row>
    <row r="846">
      <c r="A846" s="29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</row>
    <row r="847">
      <c r="A847" s="29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</row>
    <row r="848">
      <c r="A848" s="29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</row>
    <row r="849">
      <c r="A849" s="29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</row>
    <row r="850">
      <c r="A850" s="29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</row>
    <row r="851">
      <c r="A851" s="29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</row>
    <row r="852">
      <c r="A852" s="29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</row>
    <row r="853">
      <c r="A853" s="29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</row>
    <row r="854">
      <c r="A854" s="29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</row>
    <row r="855">
      <c r="A855" s="29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</row>
    <row r="856">
      <c r="A856" s="29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</row>
    <row r="857">
      <c r="A857" s="29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</row>
    <row r="858">
      <c r="A858" s="29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</row>
    <row r="859">
      <c r="A859" s="29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</row>
    <row r="860">
      <c r="A860" s="29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</row>
    <row r="861">
      <c r="A861" s="29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</row>
    <row r="862">
      <c r="A862" s="29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</row>
    <row r="863">
      <c r="A863" s="29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</row>
    <row r="864">
      <c r="A864" s="29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</row>
    <row r="865">
      <c r="A865" s="29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</row>
    <row r="866">
      <c r="A866" s="29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</row>
    <row r="867">
      <c r="A867" s="29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</row>
    <row r="868">
      <c r="A868" s="29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</row>
    <row r="869">
      <c r="A869" s="29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</row>
    <row r="870">
      <c r="A870" s="29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</row>
    <row r="871">
      <c r="A871" s="29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</row>
    <row r="872">
      <c r="A872" s="29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</row>
    <row r="873">
      <c r="A873" s="29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</row>
    <row r="874">
      <c r="A874" s="29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</row>
    <row r="875">
      <c r="A875" s="29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</row>
    <row r="876">
      <c r="A876" s="29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</row>
    <row r="877">
      <c r="A877" s="29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</row>
    <row r="878">
      <c r="A878" s="29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</row>
    <row r="879">
      <c r="A879" s="29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</row>
    <row r="880">
      <c r="A880" s="29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</row>
    <row r="881">
      <c r="A881" s="29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</row>
    <row r="882">
      <c r="A882" s="29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</row>
    <row r="883">
      <c r="A883" s="29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</row>
    <row r="884">
      <c r="A884" s="29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</row>
    <row r="885">
      <c r="A885" s="29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</row>
    <row r="886">
      <c r="A886" s="29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</row>
    <row r="887">
      <c r="A887" s="29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</row>
    <row r="888">
      <c r="A888" s="29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</row>
    <row r="889">
      <c r="A889" s="29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</row>
    <row r="890">
      <c r="A890" s="29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</row>
    <row r="891">
      <c r="A891" s="29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</row>
    <row r="892">
      <c r="A892" s="29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</row>
    <row r="893">
      <c r="A893" s="29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</row>
    <row r="894">
      <c r="A894" s="29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</row>
    <row r="895">
      <c r="A895" s="29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</row>
    <row r="896">
      <c r="A896" s="29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</row>
    <row r="897">
      <c r="A897" s="29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</row>
    <row r="898">
      <c r="A898" s="29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</row>
    <row r="899">
      <c r="A899" s="29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</row>
    <row r="900">
      <c r="A900" s="29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</row>
    <row r="901">
      <c r="A901" s="29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</row>
    <row r="902">
      <c r="A902" s="29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</row>
    <row r="903">
      <c r="A903" s="29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</row>
    <row r="904">
      <c r="A904" s="29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</row>
    <row r="905">
      <c r="A905" s="29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</row>
    <row r="906">
      <c r="A906" s="29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</row>
    <row r="907">
      <c r="A907" s="29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</row>
    <row r="908">
      <c r="A908" s="29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</row>
    <row r="909">
      <c r="A909" s="29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</row>
    <row r="910">
      <c r="A910" s="29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</row>
    <row r="911">
      <c r="A911" s="29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</row>
    <row r="912">
      <c r="A912" s="29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</row>
    <row r="913">
      <c r="A913" s="29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</row>
    <row r="914">
      <c r="A914" s="29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</row>
    <row r="915">
      <c r="A915" s="29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</row>
    <row r="916">
      <c r="A916" s="29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</row>
    <row r="917">
      <c r="A917" s="29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</row>
    <row r="918">
      <c r="A918" s="29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</row>
    <row r="919">
      <c r="A919" s="29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</row>
    <row r="920">
      <c r="A920" s="29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</row>
    <row r="921">
      <c r="A921" s="29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</row>
    <row r="922">
      <c r="A922" s="29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</row>
    <row r="923">
      <c r="A923" s="29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</row>
    <row r="924">
      <c r="A924" s="29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</row>
    <row r="925">
      <c r="A925" s="29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</row>
    <row r="926">
      <c r="A926" s="29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</row>
    <row r="927">
      <c r="A927" s="29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</row>
    <row r="928">
      <c r="A928" s="29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</row>
    <row r="929">
      <c r="A929" s="29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</row>
    <row r="930">
      <c r="A930" s="29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</row>
    <row r="931">
      <c r="A931" s="29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</row>
    <row r="932">
      <c r="A932" s="29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</row>
    <row r="933">
      <c r="A933" s="29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</row>
    <row r="934">
      <c r="A934" s="29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</row>
    <row r="935">
      <c r="A935" s="29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</row>
    <row r="936">
      <c r="A936" s="29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</row>
    <row r="937">
      <c r="A937" s="29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</row>
    <row r="938">
      <c r="A938" s="29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</row>
    <row r="939">
      <c r="A939" s="29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</row>
    <row r="940">
      <c r="A940" s="29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</row>
    <row r="941">
      <c r="A941" s="29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</row>
    <row r="942">
      <c r="A942" s="29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</row>
    <row r="943">
      <c r="A943" s="29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</row>
    <row r="944">
      <c r="A944" s="29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</row>
    <row r="945">
      <c r="A945" s="29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</row>
    <row r="946">
      <c r="A946" s="29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</row>
    <row r="947">
      <c r="A947" s="29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</row>
    <row r="948">
      <c r="A948" s="29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</row>
    <row r="949">
      <c r="A949" s="29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</row>
    <row r="950">
      <c r="A950" s="29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</row>
    <row r="951">
      <c r="A951" s="29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</row>
    <row r="952">
      <c r="A952" s="29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</row>
    <row r="953">
      <c r="A953" s="29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</row>
    <row r="954">
      <c r="A954" s="29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</row>
    <row r="955">
      <c r="A955" s="29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</row>
    <row r="956">
      <c r="A956" s="29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</row>
    <row r="957">
      <c r="A957" s="29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</row>
    <row r="958">
      <c r="A958" s="29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</row>
    <row r="959">
      <c r="A959" s="29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</row>
    <row r="960">
      <c r="A960" s="29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</row>
    <row r="961">
      <c r="A961" s="29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</row>
    <row r="962">
      <c r="A962" s="29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</row>
    <row r="963">
      <c r="A963" s="29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</row>
    <row r="964">
      <c r="A964" s="29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</row>
    <row r="965">
      <c r="A965" s="29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</row>
    <row r="966">
      <c r="A966" s="29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</row>
    <row r="967">
      <c r="A967" s="29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</row>
    <row r="968">
      <c r="A968" s="29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</row>
    <row r="969">
      <c r="A969" s="29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</row>
    <row r="970">
      <c r="A970" s="29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</row>
    <row r="971">
      <c r="A971" s="29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</row>
    <row r="972">
      <c r="A972" s="29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</row>
    <row r="973">
      <c r="A973" s="29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</row>
    <row r="974">
      <c r="A974" s="29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</row>
    <row r="975">
      <c r="A975" s="29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</row>
    <row r="976">
      <c r="A976" s="29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</row>
    <row r="977">
      <c r="A977" s="29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</row>
    <row r="978">
      <c r="A978" s="29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</row>
    <row r="979">
      <c r="A979" s="29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</row>
    <row r="980">
      <c r="A980" s="29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</row>
    <row r="981">
      <c r="A981" s="29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</row>
    <row r="982">
      <c r="A982" s="29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</row>
    <row r="983">
      <c r="A983" s="29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</row>
    <row r="984">
      <c r="A984" s="29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</row>
    <row r="985">
      <c r="A985" s="29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</row>
    <row r="986">
      <c r="A986" s="29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</row>
    <row r="987">
      <c r="A987" s="29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</row>
    <row r="988">
      <c r="A988" s="29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</row>
    <row r="989">
      <c r="A989" s="29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</row>
    <row r="990">
      <c r="A990" s="29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</row>
    <row r="991">
      <c r="A991" s="29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</row>
    <row r="992">
      <c r="A992" s="29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</row>
    <row r="993">
      <c r="A993" s="29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</row>
    <row r="994">
      <c r="A994" s="29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</row>
    <row r="995">
      <c r="A995" s="29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</row>
    <row r="996">
      <c r="A996" s="29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</row>
    <row r="997">
      <c r="A997" s="29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</row>
    <row r="998">
      <c r="A998" s="29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</row>
    <row r="999">
      <c r="A999" s="29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</row>
    <row r="1000">
      <c r="A1000" s="29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</row>
    <row r="1001">
      <c r="A1001" s="29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</row>
  </sheetData>
  <conditionalFormatting sqref="E2:E47">
    <cfRule type="colorScale" priority="1">
      <colorScale>
        <cfvo type="min"/>
        <cfvo type="percent" val="50"/>
        <cfvo type="max"/>
        <color rgb="FFEA4335"/>
        <color rgb="FFFBBC04"/>
        <color rgb="FF34A853"/>
      </colorScale>
    </cfRule>
  </conditionalFormatting>
  <conditionalFormatting sqref="K2:K7">
    <cfRule type="colorScale" priority="2">
      <colorScale>
        <cfvo type="min"/>
        <cfvo type="percent" val="50"/>
        <cfvo type="max"/>
        <color rgb="FFEA4335"/>
        <color rgb="FFFBBC04"/>
        <color rgb="FF34A853"/>
      </colorScale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7.63"/>
    <col customWidth="1" min="2" max="2" width="6.88"/>
    <col customWidth="1" min="3" max="3" width="8.38"/>
    <col customWidth="1" min="5" max="5" width="7.75"/>
    <col customWidth="1" min="6" max="6" width="6.63"/>
    <col customWidth="1" min="7" max="7" width="20.75"/>
  </cols>
  <sheetData>
    <row r="1">
      <c r="A1" s="40" t="s">
        <v>147</v>
      </c>
      <c r="B1" s="40" t="s">
        <v>148</v>
      </c>
      <c r="C1" s="40" t="s">
        <v>149</v>
      </c>
      <c r="D1" s="40" t="s">
        <v>150</v>
      </c>
      <c r="E1" s="40" t="s">
        <v>151</v>
      </c>
      <c r="F1" s="40" t="s">
        <v>96</v>
      </c>
      <c r="G1" s="40" t="s">
        <v>97</v>
      </c>
      <c r="H1" s="40" t="s">
        <v>152</v>
      </c>
      <c r="I1" s="40" t="s">
        <v>153</v>
      </c>
      <c r="J1" s="40" t="s">
        <v>154</v>
      </c>
      <c r="M1" s="12" t="s">
        <v>155</v>
      </c>
      <c r="N1" s="12" t="s">
        <v>156</v>
      </c>
      <c r="P1" s="12" t="s">
        <v>157</v>
      </c>
      <c r="Q1" s="12" t="s">
        <v>158</v>
      </c>
    </row>
    <row r="2">
      <c r="A2" s="41">
        <v>1.0</v>
      </c>
      <c r="B2" s="42" t="s">
        <v>22</v>
      </c>
      <c r="C2" s="5" t="s">
        <v>42</v>
      </c>
      <c r="D2" s="42" t="s">
        <v>159</v>
      </c>
      <c r="E2" s="42" t="s">
        <v>84</v>
      </c>
      <c r="F2" s="41">
        <v>3.0</v>
      </c>
      <c r="G2" s="42" t="s">
        <v>117</v>
      </c>
      <c r="H2" s="43" t="s">
        <v>160</v>
      </c>
      <c r="I2" s="4" t="str">
        <f>OFFSET(Respostas!$A$2,VLOOKUP($C2,$M$2:$N$41,2,FALSE),VLOOKUP($B2,$P$2:$Q$21,2,FALSE))</f>
        <v/>
      </c>
      <c r="J2" s="4">
        <f t="shared" ref="J2:J801" si="1">IF(OR(E2=I2,E2="ANULADA"),1,0)</f>
        <v>0</v>
      </c>
      <c r="M2" s="5" t="s">
        <v>42</v>
      </c>
      <c r="N2" s="12">
        <v>1.0</v>
      </c>
      <c r="P2" s="3" t="s">
        <v>22</v>
      </c>
      <c r="Q2" s="12">
        <v>1.0</v>
      </c>
    </row>
    <row r="3">
      <c r="A3" s="41">
        <v>2.0</v>
      </c>
      <c r="B3" s="42" t="s">
        <v>22</v>
      </c>
      <c r="C3" s="5" t="s">
        <v>43</v>
      </c>
      <c r="D3" s="42" t="s">
        <v>161</v>
      </c>
      <c r="E3" s="42" t="s">
        <v>85</v>
      </c>
      <c r="F3" s="41">
        <v>3.0</v>
      </c>
      <c r="G3" s="42" t="s">
        <v>117</v>
      </c>
      <c r="H3" s="43" t="s">
        <v>162</v>
      </c>
      <c r="I3" s="4" t="str">
        <f>OFFSET(Respostas!$A$2,VLOOKUP($C3,$M$2:$N$41,2,FALSE),VLOOKUP($B3,$P$2:$Q$21,2,FALSE))</f>
        <v/>
      </c>
      <c r="J3" s="4">
        <f t="shared" si="1"/>
        <v>0</v>
      </c>
      <c r="M3" s="5" t="s">
        <v>43</v>
      </c>
      <c r="N3" s="12">
        <v>2.0</v>
      </c>
      <c r="P3" s="3" t="s">
        <v>23</v>
      </c>
      <c r="Q3" s="44">
        <f t="shared" ref="Q3:Q21" si="2">Q2+1</f>
        <v>2</v>
      </c>
    </row>
    <row r="4">
      <c r="A4" s="41">
        <v>3.0</v>
      </c>
      <c r="B4" s="42" t="s">
        <v>22</v>
      </c>
      <c r="C4" s="5" t="s">
        <v>44</v>
      </c>
      <c r="D4" s="42" t="s">
        <v>163</v>
      </c>
      <c r="E4" s="42" t="s">
        <v>88</v>
      </c>
      <c r="F4" s="41">
        <v>3.0</v>
      </c>
      <c r="G4" s="42" t="s">
        <v>119</v>
      </c>
      <c r="H4" s="43" t="s">
        <v>164</v>
      </c>
      <c r="I4" s="4" t="str">
        <f>OFFSET(Respostas!$A$2,VLOOKUP($C4,$M$2:$N$41,2,FALSE),VLOOKUP($B4,$P$2:$Q$21,2,FALSE))</f>
        <v/>
      </c>
      <c r="J4" s="4">
        <f t="shared" si="1"/>
        <v>0</v>
      </c>
      <c r="M4" s="5" t="s">
        <v>44</v>
      </c>
      <c r="N4" s="12">
        <v>3.0</v>
      </c>
      <c r="P4" s="3" t="s">
        <v>24</v>
      </c>
      <c r="Q4" s="44">
        <f t="shared" si="2"/>
        <v>3</v>
      </c>
    </row>
    <row r="5">
      <c r="A5" s="41">
        <v>4.0</v>
      </c>
      <c r="B5" s="42" t="s">
        <v>22</v>
      </c>
      <c r="C5" s="5" t="s">
        <v>45</v>
      </c>
      <c r="D5" s="42" t="s">
        <v>165</v>
      </c>
      <c r="E5" s="42" t="s">
        <v>86</v>
      </c>
      <c r="F5" s="41">
        <v>3.0</v>
      </c>
      <c r="G5" s="42" t="s">
        <v>116</v>
      </c>
      <c r="H5" s="43" t="s">
        <v>166</v>
      </c>
      <c r="I5" s="4" t="str">
        <f>OFFSET(Respostas!$A$2,VLOOKUP($C5,$M$2:$N$41,2,FALSE),VLOOKUP($B5,$P$2:$Q$21,2,FALSE))</f>
        <v/>
      </c>
      <c r="J5" s="4">
        <f t="shared" si="1"/>
        <v>0</v>
      </c>
      <c r="M5" s="5" t="s">
        <v>45</v>
      </c>
      <c r="N5" s="12">
        <v>4.0</v>
      </c>
      <c r="P5" s="3" t="s">
        <v>25</v>
      </c>
      <c r="Q5" s="44">
        <f t="shared" si="2"/>
        <v>4</v>
      </c>
    </row>
    <row r="6">
      <c r="A6" s="41">
        <v>5.0</v>
      </c>
      <c r="B6" s="42" t="s">
        <v>22</v>
      </c>
      <c r="C6" s="5" t="s">
        <v>46</v>
      </c>
      <c r="D6" s="42" t="s">
        <v>167</v>
      </c>
      <c r="E6" s="42" t="s">
        <v>84</v>
      </c>
      <c r="F6" s="41">
        <v>4.0</v>
      </c>
      <c r="G6" s="42" t="s">
        <v>125</v>
      </c>
      <c r="H6" s="43" t="s">
        <v>168</v>
      </c>
      <c r="I6" s="4" t="str">
        <f>OFFSET(Respostas!$A$2,VLOOKUP($C6,$M$2:$N$41,2,FALSE),VLOOKUP($B6,$P$2:$Q$21,2,FALSE))</f>
        <v/>
      </c>
      <c r="J6" s="4">
        <f t="shared" si="1"/>
        <v>0</v>
      </c>
      <c r="M6" s="5" t="s">
        <v>46</v>
      </c>
      <c r="N6" s="12">
        <v>5.0</v>
      </c>
      <c r="P6" s="3" t="s">
        <v>26</v>
      </c>
      <c r="Q6" s="44">
        <f t="shared" si="2"/>
        <v>5</v>
      </c>
    </row>
    <row r="7">
      <c r="A7" s="41">
        <v>6.0</v>
      </c>
      <c r="B7" s="42" t="s">
        <v>22</v>
      </c>
      <c r="C7" s="5" t="s">
        <v>47</v>
      </c>
      <c r="D7" s="42" t="s">
        <v>169</v>
      </c>
      <c r="E7" s="42" t="s">
        <v>88</v>
      </c>
      <c r="F7" s="41">
        <v>4.0</v>
      </c>
      <c r="G7" s="42" t="s">
        <v>125</v>
      </c>
      <c r="H7" s="43" t="s">
        <v>168</v>
      </c>
      <c r="I7" s="4" t="str">
        <f>OFFSET(Respostas!$A$2,VLOOKUP($C7,$M$2:$N$41,2,FALSE),VLOOKUP($B7,$P$2:$Q$21,2,FALSE))</f>
        <v/>
      </c>
      <c r="J7" s="4">
        <f t="shared" si="1"/>
        <v>0</v>
      </c>
      <c r="M7" s="5" t="s">
        <v>47</v>
      </c>
      <c r="N7" s="12">
        <v>6.0</v>
      </c>
      <c r="P7" s="3" t="s">
        <v>27</v>
      </c>
      <c r="Q7" s="44">
        <f t="shared" si="2"/>
        <v>6</v>
      </c>
    </row>
    <row r="8">
      <c r="A8" s="41">
        <v>7.0</v>
      </c>
      <c r="B8" s="42" t="s">
        <v>22</v>
      </c>
      <c r="C8" s="5" t="s">
        <v>48</v>
      </c>
      <c r="D8" s="42" t="s">
        <v>170</v>
      </c>
      <c r="E8" s="42" t="s">
        <v>87</v>
      </c>
      <c r="F8" s="41">
        <v>4.0</v>
      </c>
      <c r="G8" s="42" t="s">
        <v>121</v>
      </c>
      <c r="H8" s="43" t="s">
        <v>171</v>
      </c>
      <c r="I8" s="4" t="str">
        <f>OFFSET(Respostas!$A$2,VLOOKUP($C8,$M$2:$N$41,2,FALSE),VLOOKUP($B8,$P$2:$Q$21,2,FALSE))</f>
        <v/>
      </c>
      <c r="J8" s="4">
        <f t="shared" si="1"/>
        <v>0</v>
      </c>
      <c r="M8" s="5" t="s">
        <v>48</v>
      </c>
      <c r="N8" s="12">
        <v>7.0</v>
      </c>
      <c r="P8" s="3" t="s">
        <v>28</v>
      </c>
      <c r="Q8" s="44">
        <f t="shared" si="2"/>
        <v>7</v>
      </c>
    </row>
    <row r="9">
      <c r="A9" s="41">
        <v>8.0</v>
      </c>
      <c r="B9" s="42" t="s">
        <v>22</v>
      </c>
      <c r="C9" s="5" t="s">
        <v>49</v>
      </c>
      <c r="D9" s="42" t="s">
        <v>172</v>
      </c>
      <c r="E9" s="42" t="s">
        <v>84</v>
      </c>
      <c r="F9" s="41">
        <v>4.0</v>
      </c>
      <c r="G9" s="42" t="s">
        <v>127</v>
      </c>
      <c r="H9" s="43" t="s">
        <v>173</v>
      </c>
      <c r="I9" s="4" t="str">
        <f>OFFSET(Respostas!$A$2,VLOOKUP($C9,$M$2:$N$41,2,FALSE),VLOOKUP($B9,$P$2:$Q$21,2,FALSE))</f>
        <v/>
      </c>
      <c r="J9" s="4">
        <f t="shared" si="1"/>
        <v>0</v>
      </c>
      <c r="M9" s="5" t="s">
        <v>49</v>
      </c>
      <c r="N9" s="12">
        <v>8.0</v>
      </c>
      <c r="P9" s="3" t="s">
        <v>29</v>
      </c>
      <c r="Q9" s="44">
        <f t="shared" si="2"/>
        <v>8</v>
      </c>
    </row>
    <row r="10">
      <c r="A10" s="41">
        <v>9.0</v>
      </c>
      <c r="B10" s="42" t="s">
        <v>22</v>
      </c>
      <c r="C10" s="5" t="s">
        <v>51</v>
      </c>
      <c r="D10" s="42" t="s">
        <v>174</v>
      </c>
      <c r="E10" s="42" t="s">
        <v>86</v>
      </c>
      <c r="F10" s="41">
        <v>4.0</v>
      </c>
      <c r="G10" s="42" t="s">
        <v>126</v>
      </c>
      <c r="H10" s="43" t="s">
        <v>175</v>
      </c>
      <c r="I10" s="4" t="str">
        <f>OFFSET(Respostas!$A$2,VLOOKUP($C10,$M$2:$N$41,2,FALSE),VLOOKUP($B10,$P$2:$Q$21,2,FALSE))</f>
        <v/>
      </c>
      <c r="J10" s="4">
        <f t="shared" si="1"/>
        <v>0</v>
      </c>
      <c r="M10" s="5" t="s">
        <v>51</v>
      </c>
      <c r="N10" s="12">
        <f>N9+2</f>
        <v>10</v>
      </c>
      <c r="P10" s="3" t="s">
        <v>30</v>
      </c>
      <c r="Q10" s="44">
        <f t="shared" si="2"/>
        <v>9</v>
      </c>
    </row>
    <row r="11">
      <c r="A11" s="41">
        <v>10.0</v>
      </c>
      <c r="B11" s="42" t="s">
        <v>22</v>
      </c>
      <c r="C11" s="5" t="s">
        <v>52</v>
      </c>
      <c r="D11" s="42" t="s">
        <v>176</v>
      </c>
      <c r="E11" s="42" t="s">
        <v>87</v>
      </c>
      <c r="F11" s="41">
        <v>4.0</v>
      </c>
      <c r="G11" s="42" t="s">
        <v>126</v>
      </c>
      <c r="H11" s="43" t="s">
        <v>177</v>
      </c>
      <c r="I11" s="4" t="str">
        <f>OFFSET(Respostas!$A$2,VLOOKUP($C11,$M$2:$N$41,2,FALSE),VLOOKUP($B11,$P$2:$Q$21,2,FALSE))</f>
        <v/>
      </c>
      <c r="J11" s="4">
        <f t="shared" si="1"/>
        <v>0</v>
      </c>
      <c r="M11" s="5" t="s">
        <v>52</v>
      </c>
      <c r="N11" s="44">
        <f t="shared" ref="N11:N21" si="3">N10+1</f>
        <v>11</v>
      </c>
      <c r="P11" s="3" t="s">
        <v>31</v>
      </c>
      <c r="Q11" s="44">
        <f t="shared" si="2"/>
        <v>10</v>
      </c>
    </row>
    <row r="12">
      <c r="A12" s="41">
        <v>11.0</v>
      </c>
      <c r="B12" s="42" t="s">
        <v>22</v>
      </c>
      <c r="C12" s="5" t="s">
        <v>53</v>
      </c>
      <c r="D12" s="42" t="s">
        <v>178</v>
      </c>
      <c r="E12" s="42" t="s">
        <v>85</v>
      </c>
      <c r="F12" s="41">
        <v>4.0</v>
      </c>
      <c r="G12" s="42" t="s">
        <v>122</v>
      </c>
      <c r="H12" s="43" t="s">
        <v>179</v>
      </c>
      <c r="I12" s="4" t="str">
        <f>OFFSET(Respostas!$A$2,VLOOKUP($C12,$M$2:$N$41,2,FALSE),VLOOKUP($B12,$P$2:$Q$21,2,FALSE))</f>
        <v/>
      </c>
      <c r="J12" s="4">
        <f t="shared" si="1"/>
        <v>0</v>
      </c>
      <c r="M12" s="5" t="s">
        <v>53</v>
      </c>
      <c r="N12" s="44">
        <f t="shared" si="3"/>
        <v>12</v>
      </c>
      <c r="P12" s="3" t="s">
        <v>32</v>
      </c>
      <c r="Q12" s="44">
        <f t="shared" si="2"/>
        <v>11</v>
      </c>
    </row>
    <row r="13">
      <c r="A13" s="41">
        <v>12.0</v>
      </c>
      <c r="B13" s="42" t="s">
        <v>22</v>
      </c>
      <c r="C13" s="5" t="s">
        <v>54</v>
      </c>
      <c r="D13" s="42" t="s">
        <v>180</v>
      </c>
      <c r="E13" s="42" t="s">
        <v>86</v>
      </c>
      <c r="F13" s="41">
        <v>4.0</v>
      </c>
      <c r="G13" s="42" t="s">
        <v>128</v>
      </c>
      <c r="H13" s="43" t="s">
        <v>181</v>
      </c>
      <c r="I13" s="4" t="str">
        <f>OFFSET(Respostas!$A$2,VLOOKUP($C13,$M$2:$N$41,2,FALSE),VLOOKUP($B13,$P$2:$Q$21,2,FALSE))</f>
        <v/>
      </c>
      <c r="J13" s="4">
        <f t="shared" si="1"/>
        <v>0</v>
      </c>
      <c r="M13" s="5" t="s">
        <v>54</v>
      </c>
      <c r="N13" s="44">
        <f t="shared" si="3"/>
        <v>13</v>
      </c>
      <c r="P13" s="3" t="s">
        <v>33</v>
      </c>
      <c r="Q13" s="44">
        <f t="shared" si="2"/>
        <v>12</v>
      </c>
    </row>
    <row r="14">
      <c r="A14" s="41">
        <v>13.0</v>
      </c>
      <c r="B14" s="42" t="s">
        <v>22</v>
      </c>
      <c r="C14" s="5" t="s">
        <v>55</v>
      </c>
      <c r="D14" s="42" t="s">
        <v>182</v>
      </c>
      <c r="E14" s="42" t="s">
        <v>85</v>
      </c>
      <c r="F14" s="41">
        <v>1.0</v>
      </c>
      <c r="G14" s="42" t="s">
        <v>101</v>
      </c>
      <c r="H14" s="43" t="s">
        <v>183</v>
      </c>
      <c r="I14" s="4" t="str">
        <f>OFFSET(Respostas!$A$2,VLOOKUP($C14,$M$2:$N$41,2,FALSE),VLOOKUP($B14,$P$2:$Q$21,2,FALSE))</f>
        <v/>
      </c>
      <c r="J14" s="4">
        <f t="shared" si="1"/>
        <v>0</v>
      </c>
      <c r="M14" s="5" t="s">
        <v>55</v>
      </c>
      <c r="N14" s="44">
        <f t="shared" si="3"/>
        <v>14</v>
      </c>
      <c r="P14" s="3" t="s">
        <v>34</v>
      </c>
      <c r="Q14" s="44">
        <f t="shared" si="2"/>
        <v>13</v>
      </c>
    </row>
    <row r="15">
      <c r="A15" s="41">
        <v>14.0</v>
      </c>
      <c r="B15" s="42" t="s">
        <v>22</v>
      </c>
      <c r="C15" s="5" t="s">
        <v>56</v>
      </c>
      <c r="D15" s="42" t="s">
        <v>184</v>
      </c>
      <c r="E15" s="42" t="s">
        <v>84</v>
      </c>
      <c r="F15" s="41">
        <v>1.0</v>
      </c>
      <c r="G15" s="42" t="s">
        <v>101</v>
      </c>
      <c r="H15" s="43" t="s">
        <v>183</v>
      </c>
      <c r="I15" s="4" t="str">
        <f>OFFSET(Respostas!$A$2,VLOOKUP($C15,$M$2:$N$41,2,FALSE),VLOOKUP($B15,$P$2:$Q$21,2,FALSE))</f>
        <v/>
      </c>
      <c r="J15" s="4">
        <f t="shared" si="1"/>
        <v>0</v>
      </c>
      <c r="M15" s="5" t="s">
        <v>56</v>
      </c>
      <c r="N15" s="44">
        <f t="shared" si="3"/>
        <v>15</v>
      </c>
      <c r="P15" s="3" t="s">
        <v>35</v>
      </c>
      <c r="Q15" s="44">
        <f t="shared" si="2"/>
        <v>14</v>
      </c>
    </row>
    <row r="16">
      <c r="A16" s="41">
        <v>15.0</v>
      </c>
      <c r="B16" s="42" t="s">
        <v>22</v>
      </c>
      <c r="C16" s="5" t="s">
        <v>57</v>
      </c>
      <c r="D16" s="42" t="s">
        <v>185</v>
      </c>
      <c r="E16" s="42" t="s">
        <v>86</v>
      </c>
      <c r="F16" s="41">
        <v>1.0</v>
      </c>
      <c r="G16" s="42" t="s">
        <v>102</v>
      </c>
      <c r="H16" s="43" t="s">
        <v>183</v>
      </c>
      <c r="I16" s="4" t="str">
        <f>OFFSET(Respostas!$A$2,VLOOKUP($C16,$M$2:$N$41,2,FALSE),VLOOKUP($B16,$P$2:$Q$21,2,FALSE))</f>
        <v/>
      </c>
      <c r="J16" s="4">
        <f t="shared" si="1"/>
        <v>0</v>
      </c>
      <c r="M16" s="5" t="s">
        <v>57</v>
      </c>
      <c r="N16" s="44">
        <f t="shared" si="3"/>
        <v>16</v>
      </c>
      <c r="P16" s="3" t="s">
        <v>36</v>
      </c>
      <c r="Q16" s="44">
        <f t="shared" si="2"/>
        <v>15</v>
      </c>
    </row>
    <row r="17">
      <c r="A17" s="41">
        <v>16.0</v>
      </c>
      <c r="B17" s="42" t="s">
        <v>22</v>
      </c>
      <c r="C17" s="5" t="s">
        <v>58</v>
      </c>
      <c r="D17" s="42" t="s">
        <v>186</v>
      </c>
      <c r="E17" s="42" t="s">
        <v>88</v>
      </c>
      <c r="F17" s="41">
        <v>1.0</v>
      </c>
      <c r="G17" s="42" t="s">
        <v>101</v>
      </c>
      <c r="H17" s="43" t="s">
        <v>183</v>
      </c>
      <c r="I17" s="4" t="str">
        <f>OFFSET(Respostas!$A$2,VLOOKUP($C17,$M$2:$N$41,2,FALSE),VLOOKUP($B17,$P$2:$Q$21,2,FALSE))</f>
        <v/>
      </c>
      <c r="J17" s="4">
        <f t="shared" si="1"/>
        <v>0</v>
      </c>
      <c r="M17" s="5" t="s">
        <v>58</v>
      </c>
      <c r="N17" s="44">
        <f t="shared" si="3"/>
        <v>17</v>
      </c>
      <c r="P17" s="3" t="s">
        <v>37</v>
      </c>
      <c r="Q17" s="44">
        <f t="shared" si="2"/>
        <v>16</v>
      </c>
    </row>
    <row r="18">
      <c r="A18" s="41">
        <v>17.0</v>
      </c>
      <c r="B18" s="42" t="s">
        <v>22</v>
      </c>
      <c r="C18" s="5" t="s">
        <v>59</v>
      </c>
      <c r="D18" s="42" t="s">
        <v>187</v>
      </c>
      <c r="E18" s="42" t="s">
        <v>85</v>
      </c>
      <c r="F18" s="41">
        <v>1.0</v>
      </c>
      <c r="G18" s="42" t="s">
        <v>101</v>
      </c>
      <c r="H18" s="43" t="s">
        <v>183</v>
      </c>
      <c r="I18" s="4" t="str">
        <f>OFFSET(Respostas!$A$2,VLOOKUP($C18,$M$2:$N$41,2,FALSE),VLOOKUP($B18,$P$2:$Q$21,2,FALSE))</f>
        <v/>
      </c>
      <c r="J18" s="4">
        <f t="shared" si="1"/>
        <v>0</v>
      </c>
      <c r="M18" s="5" t="s">
        <v>59</v>
      </c>
      <c r="N18" s="44">
        <f t="shared" si="3"/>
        <v>18</v>
      </c>
      <c r="P18" s="3" t="s">
        <v>38</v>
      </c>
      <c r="Q18" s="44">
        <f t="shared" si="2"/>
        <v>17</v>
      </c>
    </row>
    <row r="19">
      <c r="A19" s="41">
        <v>18.0</v>
      </c>
      <c r="B19" s="42" t="s">
        <v>22</v>
      </c>
      <c r="C19" s="5" t="s">
        <v>60</v>
      </c>
      <c r="D19" s="42" t="s">
        <v>188</v>
      </c>
      <c r="E19" s="42" t="s">
        <v>87</v>
      </c>
      <c r="F19" s="41">
        <v>1.0</v>
      </c>
      <c r="G19" s="42" t="s">
        <v>101</v>
      </c>
      <c r="H19" s="43" t="s">
        <v>183</v>
      </c>
      <c r="I19" s="4" t="str">
        <f>OFFSET(Respostas!$A$2,VLOOKUP($C19,$M$2:$N$41,2,FALSE),VLOOKUP($B19,$P$2:$Q$21,2,FALSE))</f>
        <v/>
      </c>
      <c r="J19" s="4">
        <f t="shared" si="1"/>
        <v>0</v>
      </c>
      <c r="M19" s="5" t="s">
        <v>60</v>
      </c>
      <c r="N19" s="44">
        <f t="shared" si="3"/>
        <v>19</v>
      </c>
      <c r="P19" s="3" t="s">
        <v>39</v>
      </c>
      <c r="Q19" s="44">
        <f t="shared" si="2"/>
        <v>18</v>
      </c>
    </row>
    <row r="20">
      <c r="A20" s="41">
        <v>19.0</v>
      </c>
      <c r="B20" s="42" t="s">
        <v>22</v>
      </c>
      <c r="C20" s="5" t="s">
        <v>61</v>
      </c>
      <c r="D20" s="42" t="s">
        <v>189</v>
      </c>
      <c r="E20" s="42" t="s">
        <v>85</v>
      </c>
      <c r="F20" s="41">
        <v>1.0</v>
      </c>
      <c r="G20" s="42" t="s">
        <v>102</v>
      </c>
      <c r="H20" s="43" t="s">
        <v>183</v>
      </c>
      <c r="I20" s="4" t="str">
        <f>OFFSET(Respostas!$A$2,VLOOKUP($C20,$M$2:$N$41,2,FALSE),VLOOKUP($B20,$P$2:$Q$21,2,FALSE))</f>
        <v/>
      </c>
      <c r="J20" s="4">
        <f t="shared" si="1"/>
        <v>0</v>
      </c>
      <c r="M20" s="5" t="s">
        <v>61</v>
      </c>
      <c r="N20" s="44">
        <f t="shared" si="3"/>
        <v>20</v>
      </c>
      <c r="P20" s="3" t="s">
        <v>40</v>
      </c>
      <c r="Q20" s="44">
        <f t="shared" si="2"/>
        <v>19</v>
      </c>
    </row>
    <row r="21">
      <c r="A21" s="41">
        <v>20.0</v>
      </c>
      <c r="B21" s="42" t="s">
        <v>22</v>
      </c>
      <c r="C21" s="5" t="s">
        <v>62</v>
      </c>
      <c r="D21" s="42" t="s">
        <v>190</v>
      </c>
      <c r="E21" s="42" t="s">
        <v>84</v>
      </c>
      <c r="F21" s="41">
        <v>1.0</v>
      </c>
      <c r="G21" s="42" t="s">
        <v>101</v>
      </c>
      <c r="H21" s="43" t="s">
        <v>183</v>
      </c>
      <c r="I21" s="4" t="str">
        <f>OFFSET(Respostas!$A$2,VLOOKUP($C21,$M$2:$N$41,2,FALSE),VLOOKUP($B21,$P$2:$Q$21,2,FALSE))</f>
        <v/>
      </c>
      <c r="J21" s="4">
        <f t="shared" si="1"/>
        <v>0</v>
      </c>
      <c r="M21" s="5" t="s">
        <v>62</v>
      </c>
      <c r="N21" s="44">
        <f t="shared" si="3"/>
        <v>21</v>
      </c>
      <c r="P21" s="3" t="s">
        <v>41</v>
      </c>
      <c r="Q21" s="44">
        <f t="shared" si="2"/>
        <v>20</v>
      </c>
    </row>
    <row r="22">
      <c r="A22" s="41">
        <v>21.0</v>
      </c>
      <c r="B22" s="42" t="s">
        <v>22</v>
      </c>
      <c r="C22" s="5" t="s">
        <v>64</v>
      </c>
      <c r="D22" s="42" t="s">
        <v>191</v>
      </c>
      <c r="E22" s="42" t="s">
        <v>84</v>
      </c>
      <c r="F22" s="41">
        <v>5.0</v>
      </c>
      <c r="G22" s="42" t="s">
        <v>138</v>
      </c>
      <c r="H22" s="43" t="s">
        <v>192</v>
      </c>
      <c r="I22" s="4" t="str">
        <f>OFFSET(Respostas!$A$2,VLOOKUP($C22,$M$2:$N$41,2,FALSE),VLOOKUP($B22,$P$2:$Q$21,2,FALSE))</f>
        <v/>
      </c>
      <c r="J22" s="4">
        <f t="shared" si="1"/>
        <v>0</v>
      </c>
      <c r="M22" s="5" t="s">
        <v>64</v>
      </c>
      <c r="N22" s="44">
        <f>N21+2</f>
        <v>23</v>
      </c>
    </row>
    <row r="23">
      <c r="A23" s="41">
        <v>22.0</v>
      </c>
      <c r="B23" s="42" t="s">
        <v>22</v>
      </c>
      <c r="C23" s="5" t="s">
        <v>65</v>
      </c>
      <c r="D23" s="42" t="s">
        <v>193</v>
      </c>
      <c r="E23" s="42" t="s">
        <v>88</v>
      </c>
      <c r="F23" s="41">
        <v>5.0</v>
      </c>
      <c r="G23" s="42" t="s">
        <v>132</v>
      </c>
      <c r="H23" s="43" t="s">
        <v>194</v>
      </c>
      <c r="I23" s="4" t="str">
        <f>OFFSET(Respostas!$A$2,VLOOKUP($C23,$M$2:$N$41,2,FALSE),VLOOKUP($B23,$P$2:$Q$21,2,FALSE))</f>
        <v/>
      </c>
      <c r="J23" s="4">
        <f t="shared" si="1"/>
        <v>0</v>
      </c>
      <c r="M23" s="5" t="s">
        <v>65</v>
      </c>
      <c r="N23" s="44">
        <f t="shared" ref="N23:N41" si="4">N22+1</f>
        <v>24</v>
      </c>
    </row>
    <row r="24">
      <c r="A24" s="41">
        <v>23.0</v>
      </c>
      <c r="B24" s="42" t="s">
        <v>22</v>
      </c>
      <c r="C24" s="5" t="s">
        <v>66</v>
      </c>
      <c r="D24" s="42" t="s">
        <v>195</v>
      </c>
      <c r="E24" s="42" t="s">
        <v>84</v>
      </c>
      <c r="F24" s="41">
        <v>5.0</v>
      </c>
      <c r="G24" s="42" t="s">
        <v>135</v>
      </c>
      <c r="H24" s="43" t="s">
        <v>196</v>
      </c>
      <c r="I24" s="4" t="str">
        <f>OFFSET(Respostas!$A$2,VLOOKUP($C24,$M$2:$N$41,2,FALSE),VLOOKUP($B24,$P$2:$Q$21,2,FALSE))</f>
        <v/>
      </c>
      <c r="J24" s="4">
        <f t="shared" si="1"/>
        <v>0</v>
      </c>
      <c r="M24" s="5" t="s">
        <v>66</v>
      </c>
      <c r="N24" s="44">
        <f t="shared" si="4"/>
        <v>25</v>
      </c>
    </row>
    <row r="25">
      <c r="A25" s="41">
        <v>24.0</v>
      </c>
      <c r="B25" s="42" t="s">
        <v>22</v>
      </c>
      <c r="C25" s="5" t="s">
        <v>67</v>
      </c>
      <c r="D25" s="42" t="s">
        <v>197</v>
      </c>
      <c r="E25" s="42" t="s">
        <v>87</v>
      </c>
      <c r="F25" s="41">
        <v>5.0</v>
      </c>
      <c r="G25" s="42" t="s">
        <v>139</v>
      </c>
      <c r="H25" s="43" t="s">
        <v>198</v>
      </c>
      <c r="I25" s="4" t="str">
        <f>OFFSET(Respostas!$A$2,VLOOKUP($C25,$M$2:$N$41,2,FALSE),VLOOKUP($B25,$P$2:$Q$21,2,FALSE))</f>
        <v/>
      </c>
      <c r="J25" s="4">
        <f t="shared" si="1"/>
        <v>0</v>
      </c>
      <c r="M25" s="5" t="s">
        <v>67</v>
      </c>
      <c r="N25" s="44">
        <f t="shared" si="4"/>
        <v>26</v>
      </c>
    </row>
    <row r="26">
      <c r="A26" s="41">
        <v>25.0</v>
      </c>
      <c r="B26" s="42" t="s">
        <v>22</v>
      </c>
      <c r="C26" s="5" t="s">
        <v>68</v>
      </c>
      <c r="D26" s="42" t="s">
        <v>199</v>
      </c>
      <c r="E26" s="42" t="s">
        <v>86</v>
      </c>
      <c r="F26" s="41">
        <v>2.0</v>
      </c>
      <c r="G26" s="42" t="s">
        <v>104</v>
      </c>
      <c r="H26" s="43" t="s">
        <v>104</v>
      </c>
      <c r="I26" s="4" t="str">
        <f>OFFSET(Respostas!$A$2,VLOOKUP($C26,$M$2:$N$41,2,FALSE),VLOOKUP($B26,$P$2:$Q$21,2,FALSE))</f>
        <v/>
      </c>
      <c r="J26" s="4">
        <f t="shared" si="1"/>
        <v>0</v>
      </c>
      <c r="M26" s="5" t="s">
        <v>68</v>
      </c>
      <c r="N26" s="44">
        <f t="shared" si="4"/>
        <v>27</v>
      </c>
    </row>
    <row r="27">
      <c r="A27" s="41">
        <v>26.0</v>
      </c>
      <c r="B27" s="42" t="s">
        <v>22</v>
      </c>
      <c r="C27" s="5" t="s">
        <v>69</v>
      </c>
      <c r="D27" s="42" t="s">
        <v>200</v>
      </c>
      <c r="E27" s="42" t="s">
        <v>88</v>
      </c>
      <c r="F27" s="41">
        <v>2.0</v>
      </c>
      <c r="G27" s="42" t="s">
        <v>104</v>
      </c>
      <c r="H27" s="43" t="s">
        <v>104</v>
      </c>
      <c r="I27" s="4" t="str">
        <f>OFFSET(Respostas!$A$2,VLOOKUP($C27,$M$2:$N$41,2,FALSE),VLOOKUP($B27,$P$2:$Q$21,2,FALSE))</f>
        <v/>
      </c>
      <c r="J27" s="4">
        <f t="shared" si="1"/>
        <v>0</v>
      </c>
      <c r="M27" s="5" t="s">
        <v>69</v>
      </c>
      <c r="N27" s="44">
        <f t="shared" si="4"/>
        <v>28</v>
      </c>
    </row>
    <row r="28">
      <c r="A28" s="41">
        <v>27.0</v>
      </c>
      <c r="B28" s="42" t="s">
        <v>22</v>
      </c>
      <c r="C28" s="5" t="s">
        <v>70</v>
      </c>
      <c r="D28" s="42" t="s">
        <v>201</v>
      </c>
      <c r="E28" s="42" t="s">
        <v>87</v>
      </c>
      <c r="F28" s="41">
        <v>2.0</v>
      </c>
      <c r="G28" s="42" t="s">
        <v>104</v>
      </c>
      <c r="H28" s="43" t="s">
        <v>104</v>
      </c>
      <c r="I28" s="4" t="str">
        <f>OFFSET(Respostas!$A$2,VLOOKUP($C28,$M$2:$N$41,2,FALSE),VLOOKUP($B28,$P$2:$Q$21,2,FALSE))</f>
        <v/>
      </c>
      <c r="J28" s="4">
        <f t="shared" si="1"/>
        <v>0</v>
      </c>
      <c r="M28" s="5" t="s">
        <v>70</v>
      </c>
      <c r="N28" s="44">
        <f t="shared" si="4"/>
        <v>29</v>
      </c>
    </row>
    <row r="29">
      <c r="A29" s="41">
        <v>28.0</v>
      </c>
      <c r="B29" s="42" t="s">
        <v>22</v>
      </c>
      <c r="C29" s="5" t="s">
        <v>71</v>
      </c>
      <c r="D29" s="42" t="s">
        <v>202</v>
      </c>
      <c r="E29" s="42" t="s">
        <v>85</v>
      </c>
      <c r="F29" s="41">
        <v>2.0</v>
      </c>
      <c r="G29" s="42" t="s">
        <v>104</v>
      </c>
      <c r="H29" s="43" t="s">
        <v>104</v>
      </c>
      <c r="I29" s="4" t="str">
        <f>OFFSET(Respostas!$A$2,VLOOKUP($C29,$M$2:$N$41,2,FALSE),VLOOKUP($B29,$P$2:$Q$21,2,FALSE))</f>
        <v/>
      </c>
      <c r="J29" s="4">
        <f t="shared" si="1"/>
        <v>0</v>
      </c>
      <c r="M29" s="5" t="s">
        <v>71</v>
      </c>
      <c r="N29" s="44">
        <f t="shared" si="4"/>
        <v>30</v>
      </c>
    </row>
    <row r="30">
      <c r="A30" s="41">
        <v>29.0</v>
      </c>
      <c r="B30" s="42" t="s">
        <v>22</v>
      </c>
      <c r="C30" s="5" t="s">
        <v>72</v>
      </c>
      <c r="D30" s="42" t="s">
        <v>203</v>
      </c>
      <c r="E30" s="42" t="s">
        <v>86</v>
      </c>
      <c r="F30" s="41">
        <v>2.0</v>
      </c>
      <c r="G30" s="42" t="s">
        <v>105</v>
      </c>
      <c r="H30" s="43" t="s">
        <v>204</v>
      </c>
      <c r="I30" s="4" t="str">
        <f>OFFSET(Respostas!$A$2,VLOOKUP($C30,$M$2:$N$41,2,FALSE),VLOOKUP($B30,$P$2:$Q$21,2,FALSE))</f>
        <v/>
      </c>
      <c r="J30" s="4">
        <f t="shared" si="1"/>
        <v>0</v>
      </c>
      <c r="M30" s="5" t="s">
        <v>72</v>
      </c>
      <c r="N30" s="44">
        <f t="shared" si="4"/>
        <v>31</v>
      </c>
    </row>
    <row r="31">
      <c r="A31" s="41">
        <v>30.0</v>
      </c>
      <c r="B31" s="42" t="s">
        <v>22</v>
      </c>
      <c r="C31" s="5" t="s">
        <v>73</v>
      </c>
      <c r="D31" s="42" t="s">
        <v>205</v>
      </c>
      <c r="E31" s="42" t="s">
        <v>84</v>
      </c>
      <c r="F31" s="41">
        <v>2.0</v>
      </c>
      <c r="G31" s="42" t="s">
        <v>105</v>
      </c>
      <c r="H31" s="43" t="s">
        <v>206</v>
      </c>
      <c r="I31" s="4" t="str">
        <f>OFFSET(Respostas!$A$2,VLOOKUP($C31,$M$2:$N$41,2,FALSE),VLOOKUP($B31,$P$2:$Q$21,2,FALSE))</f>
        <v/>
      </c>
      <c r="J31" s="4">
        <f t="shared" si="1"/>
        <v>0</v>
      </c>
      <c r="M31" s="5" t="s">
        <v>73</v>
      </c>
      <c r="N31" s="44">
        <f t="shared" si="4"/>
        <v>32</v>
      </c>
    </row>
    <row r="32">
      <c r="A32" s="41">
        <v>31.0</v>
      </c>
      <c r="B32" s="42" t="s">
        <v>22</v>
      </c>
      <c r="C32" s="5" t="s">
        <v>74</v>
      </c>
      <c r="D32" s="42" t="s">
        <v>207</v>
      </c>
      <c r="E32" s="42" t="s">
        <v>86</v>
      </c>
      <c r="F32" s="41">
        <v>2.0</v>
      </c>
      <c r="G32" s="42" t="s">
        <v>111</v>
      </c>
      <c r="H32" s="43" t="s">
        <v>208</v>
      </c>
      <c r="I32" s="4" t="str">
        <f>OFFSET(Respostas!$A$2,VLOOKUP($C32,$M$2:$N$41,2,FALSE),VLOOKUP($B32,$P$2:$Q$21,2,FALSE))</f>
        <v/>
      </c>
      <c r="J32" s="4">
        <f t="shared" si="1"/>
        <v>0</v>
      </c>
      <c r="M32" s="5" t="s">
        <v>74</v>
      </c>
      <c r="N32" s="44">
        <f t="shared" si="4"/>
        <v>33</v>
      </c>
    </row>
    <row r="33">
      <c r="A33" s="41">
        <v>32.0</v>
      </c>
      <c r="B33" s="42" t="s">
        <v>22</v>
      </c>
      <c r="C33" s="5" t="s">
        <v>75</v>
      </c>
      <c r="D33" s="42" t="s">
        <v>209</v>
      </c>
      <c r="E33" s="42" t="s">
        <v>85</v>
      </c>
      <c r="F33" s="41">
        <v>2.0</v>
      </c>
      <c r="G33" s="42" t="s">
        <v>112</v>
      </c>
      <c r="H33" s="43" t="s">
        <v>210</v>
      </c>
      <c r="I33" s="4" t="str">
        <f>OFFSET(Respostas!$A$2,VLOOKUP($C33,$M$2:$N$41,2,FALSE),VLOOKUP($B33,$P$2:$Q$21,2,FALSE))</f>
        <v/>
      </c>
      <c r="J33" s="4">
        <f t="shared" si="1"/>
        <v>0</v>
      </c>
      <c r="M33" s="5" t="s">
        <v>75</v>
      </c>
      <c r="N33" s="44">
        <f t="shared" si="4"/>
        <v>34</v>
      </c>
    </row>
    <row r="34">
      <c r="A34" s="41">
        <v>33.0</v>
      </c>
      <c r="B34" s="42" t="s">
        <v>22</v>
      </c>
      <c r="C34" s="5" t="s">
        <v>76</v>
      </c>
      <c r="D34" s="42" t="s">
        <v>211</v>
      </c>
      <c r="E34" s="42" t="s">
        <v>88</v>
      </c>
      <c r="F34" s="41">
        <v>2.0</v>
      </c>
      <c r="G34" s="42" t="s">
        <v>114</v>
      </c>
      <c r="H34" s="43" t="s">
        <v>212</v>
      </c>
      <c r="I34" s="4" t="str">
        <f>OFFSET(Respostas!$A$2,VLOOKUP($C34,$M$2:$N$41,2,FALSE),VLOOKUP($B34,$P$2:$Q$21,2,FALSE))</f>
        <v/>
      </c>
      <c r="J34" s="4">
        <f t="shared" si="1"/>
        <v>0</v>
      </c>
      <c r="M34" s="5" t="s">
        <v>76</v>
      </c>
      <c r="N34" s="44">
        <f t="shared" si="4"/>
        <v>35</v>
      </c>
    </row>
    <row r="35">
      <c r="A35" s="41">
        <v>34.0</v>
      </c>
      <c r="B35" s="42" t="s">
        <v>22</v>
      </c>
      <c r="C35" s="5" t="s">
        <v>77</v>
      </c>
      <c r="D35" s="42" t="s">
        <v>213</v>
      </c>
      <c r="E35" s="42" t="s">
        <v>87</v>
      </c>
      <c r="F35" s="41">
        <v>2.0</v>
      </c>
      <c r="G35" s="42" t="s">
        <v>113</v>
      </c>
      <c r="H35" s="43" t="s">
        <v>214</v>
      </c>
      <c r="I35" s="4" t="str">
        <f>OFFSET(Respostas!$A$2,VLOOKUP($C35,$M$2:$N$41,2,FALSE),VLOOKUP($B35,$P$2:$Q$21,2,FALSE))</f>
        <v/>
      </c>
      <c r="J35" s="4">
        <f t="shared" si="1"/>
        <v>0</v>
      </c>
      <c r="M35" s="5" t="s">
        <v>77</v>
      </c>
      <c r="N35" s="44">
        <f t="shared" si="4"/>
        <v>36</v>
      </c>
    </row>
    <row r="36">
      <c r="A36" s="41">
        <v>35.0</v>
      </c>
      <c r="B36" s="42" t="s">
        <v>22</v>
      </c>
      <c r="C36" s="5" t="s">
        <v>78</v>
      </c>
      <c r="D36" s="42" t="s">
        <v>215</v>
      </c>
      <c r="E36" s="42" t="s">
        <v>87</v>
      </c>
      <c r="F36" s="41">
        <v>2.0</v>
      </c>
      <c r="G36" s="42" t="s">
        <v>115</v>
      </c>
      <c r="H36" s="43" t="s">
        <v>216</v>
      </c>
      <c r="I36" s="4" t="str">
        <f>OFFSET(Respostas!$A$2,VLOOKUP($C36,$M$2:$N$41,2,FALSE),VLOOKUP($B36,$P$2:$Q$21,2,FALSE))</f>
        <v/>
      </c>
      <c r="J36" s="4">
        <f t="shared" si="1"/>
        <v>0</v>
      </c>
      <c r="M36" s="5" t="s">
        <v>78</v>
      </c>
      <c r="N36" s="44">
        <f t="shared" si="4"/>
        <v>37</v>
      </c>
    </row>
    <row r="37">
      <c r="A37" s="41">
        <v>36.0</v>
      </c>
      <c r="B37" s="42" t="s">
        <v>22</v>
      </c>
      <c r="C37" s="5" t="s">
        <v>79</v>
      </c>
      <c r="D37" s="42" t="s">
        <v>217</v>
      </c>
      <c r="E37" s="42" t="s">
        <v>84</v>
      </c>
      <c r="F37" s="41">
        <v>2.0</v>
      </c>
      <c r="G37" s="42" t="s">
        <v>105</v>
      </c>
      <c r="H37" s="43" t="s">
        <v>218</v>
      </c>
      <c r="I37" s="4" t="str">
        <f>OFFSET(Respostas!$A$2,VLOOKUP($C37,$M$2:$N$41,2,FALSE),VLOOKUP($B37,$P$2:$Q$21,2,FALSE))</f>
        <v/>
      </c>
      <c r="J37" s="4">
        <f t="shared" si="1"/>
        <v>0</v>
      </c>
      <c r="M37" s="5" t="s">
        <v>79</v>
      </c>
      <c r="N37" s="44">
        <f t="shared" si="4"/>
        <v>38</v>
      </c>
    </row>
    <row r="38">
      <c r="A38" s="41">
        <v>37.0</v>
      </c>
      <c r="B38" s="42" t="s">
        <v>22</v>
      </c>
      <c r="C38" s="5" t="s">
        <v>80</v>
      </c>
      <c r="D38" s="42" t="s">
        <v>219</v>
      </c>
      <c r="E38" s="42" t="s">
        <v>87</v>
      </c>
      <c r="F38" s="41">
        <v>6.0</v>
      </c>
      <c r="G38" s="42" t="s">
        <v>143</v>
      </c>
      <c r="H38" s="43" t="s">
        <v>220</v>
      </c>
      <c r="I38" s="4" t="str">
        <f>OFFSET(Respostas!$A$2,VLOOKUP($C38,$M$2:$N$41,2,FALSE),VLOOKUP($B38,$P$2:$Q$21,2,FALSE))</f>
        <v/>
      </c>
      <c r="J38" s="4">
        <f t="shared" si="1"/>
        <v>0</v>
      </c>
      <c r="M38" s="5" t="s">
        <v>80</v>
      </c>
      <c r="N38" s="44">
        <f t="shared" si="4"/>
        <v>39</v>
      </c>
    </row>
    <row r="39">
      <c r="A39" s="41">
        <v>38.0</v>
      </c>
      <c r="B39" s="42" t="s">
        <v>22</v>
      </c>
      <c r="C39" s="5" t="s">
        <v>81</v>
      </c>
      <c r="D39" s="42" t="s">
        <v>221</v>
      </c>
      <c r="E39" s="42" t="s">
        <v>88</v>
      </c>
      <c r="F39" s="41">
        <v>6.0</v>
      </c>
      <c r="G39" s="42" t="s">
        <v>142</v>
      </c>
      <c r="H39" s="43" t="s">
        <v>222</v>
      </c>
      <c r="I39" s="4" t="str">
        <f>OFFSET(Respostas!$A$2,VLOOKUP($C39,$M$2:$N$41,2,FALSE),VLOOKUP($B39,$P$2:$Q$21,2,FALSE))</f>
        <v/>
      </c>
      <c r="J39" s="4">
        <f t="shared" si="1"/>
        <v>0</v>
      </c>
      <c r="M39" s="5" t="s">
        <v>81</v>
      </c>
      <c r="N39" s="44">
        <f t="shared" si="4"/>
        <v>40</v>
      </c>
    </row>
    <row r="40">
      <c r="A40" s="41">
        <v>39.0</v>
      </c>
      <c r="B40" s="42" t="s">
        <v>22</v>
      </c>
      <c r="C40" s="5" t="s">
        <v>82</v>
      </c>
      <c r="D40" s="42" t="s">
        <v>223</v>
      </c>
      <c r="E40" s="42" t="s">
        <v>85</v>
      </c>
      <c r="F40" s="41">
        <v>6.0</v>
      </c>
      <c r="G40" s="42" t="s">
        <v>145</v>
      </c>
      <c r="H40" s="43" t="s">
        <v>145</v>
      </c>
      <c r="I40" s="4" t="str">
        <f>OFFSET(Respostas!$A$2,VLOOKUP($C40,$M$2:$N$41,2,FALSE),VLOOKUP($B40,$P$2:$Q$21,2,FALSE))</f>
        <v/>
      </c>
      <c r="J40" s="4">
        <f t="shared" si="1"/>
        <v>0</v>
      </c>
      <c r="M40" s="5" t="s">
        <v>82</v>
      </c>
      <c r="N40" s="44">
        <f t="shared" si="4"/>
        <v>41</v>
      </c>
    </row>
    <row r="41">
      <c r="A41" s="41">
        <v>40.0</v>
      </c>
      <c r="B41" s="42" t="s">
        <v>22</v>
      </c>
      <c r="C41" s="9" t="s">
        <v>83</v>
      </c>
      <c r="D41" s="42" t="s">
        <v>224</v>
      </c>
      <c r="E41" s="42" t="s">
        <v>84</v>
      </c>
      <c r="F41" s="41">
        <v>6.0</v>
      </c>
      <c r="G41" s="42" t="s">
        <v>146</v>
      </c>
      <c r="H41" s="43" t="s">
        <v>225</v>
      </c>
      <c r="I41" s="4" t="str">
        <f>OFFSET(Respostas!$A$2,VLOOKUP($C41,$M$2:$N$41,2,FALSE),VLOOKUP($B41,$P$2:$Q$21,2,FALSE))</f>
        <v/>
      </c>
      <c r="J41" s="4">
        <f t="shared" si="1"/>
        <v>0</v>
      </c>
      <c r="M41" s="9" t="s">
        <v>83</v>
      </c>
      <c r="N41" s="44">
        <f t="shared" si="4"/>
        <v>42</v>
      </c>
    </row>
    <row r="42">
      <c r="A42" s="41">
        <v>41.0</v>
      </c>
      <c r="B42" s="42" t="s">
        <v>23</v>
      </c>
      <c r="C42" s="5" t="s">
        <v>42</v>
      </c>
      <c r="D42" s="42" t="s">
        <v>226</v>
      </c>
      <c r="E42" s="42" t="s">
        <v>85</v>
      </c>
      <c r="F42" s="41">
        <v>1.0</v>
      </c>
      <c r="G42" s="42" t="s">
        <v>101</v>
      </c>
      <c r="H42" s="43" t="s">
        <v>183</v>
      </c>
      <c r="I42" s="4" t="str">
        <f>OFFSET(Respostas!$A$2,VLOOKUP($C42,$M$2:$N$41,2,FALSE),VLOOKUP($B42,$P$2:$Q$21,2,FALSE))</f>
        <v/>
      </c>
      <c r="J42" s="4">
        <f t="shared" si="1"/>
        <v>0</v>
      </c>
    </row>
    <row r="43">
      <c r="A43" s="41">
        <v>42.0</v>
      </c>
      <c r="B43" s="42" t="s">
        <v>23</v>
      </c>
      <c r="C43" s="5" t="s">
        <v>43</v>
      </c>
      <c r="D43" s="42" t="s">
        <v>227</v>
      </c>
      <c r="E43" s="42" t="s">
        <v>87</v>
      </c>
      <c r="F43" s="41">
        <v>1.0</v>
      </c>
      <c r="G43" s="42" t="s">
        <v>101</v>
      </c>
      <c r="H43" s="43" t="s">
        <v>183</v>
      </c>
      <c r="I43" s="4" t="str">
        <f>OFFSET(Respostas!$A$2,VLOOKUP($C43,$M$2:$N$41,2,FALSE),VLOOKUP($B43,$P$2:$Q$21,2,FALSE))</f>
        <v/>
      </c>
      <c r="J43" s="4">
        <f t="shared" si="1"/>
        <v>0</v>
      </c>
    </row>
    <row r="44">
      <c r="A44" s="41">
        <v>43.0</v>
      </c>
      <c r="B44" s="42" t="s">
        <v>23</v>
      </c>
      <c r="C44" s="5" t="s">
        <v>44</v>
      </c>
      <c r="D44" s="42" t="s">
        <v>228</v>
      </c>
      <c r="E44" s="42" t="s">
        <v>87</v>
      </c>
      <c r="F44" s="41">
        <v>1.0</v>
      </c>
      <c r="G44" s="42" t="s">
        <v>102</v>
      </c>
      <c r="H44" s="43" t="s">
        <v>183</v>
      </c>
      <c r="I44" s="4" t="str">
        <f>OFFSET(Respostas!$A$2,VLOOKUP($C44,$M$2:$N$41,2,FALSE),VLOOKUP($B44,$P$2:$Q$21,2,FALSE))</f>
        <v/>
      </c>
      <c r="J44" s="4">
        <f t="shared" si="1"/>
        <v>0</v>
      </c>
    </row>
    <row r="45">
      <c r="A45" s="41">
        <v>44.0</v>
      </c>
      <c r="B45" s="42" t="s">
        <v>23</v>
      </c>
      <c r="C45" s="5" t="s">
        <v>45</v>
      </c>
      <c r="D45" s="42" t="s">
        <v>229</v>
      </c>
      <c r="E45" s="42" t="s">
        <v>88</v>
      </c>
      <c r="F45" s="41">
        <v>1.0</v>
      </c>
      <c r="G45" s="42" t="s">
        <v>101</v>
      </c>
      <c r="H45" s="43" t="s">
        <v>183</v>
      </c>
      <c r="I45" s="4" t="str">
        <f>OFFSET(Respostas!$A$2,VLOOKUP($C45,$M$2:$N$41,2,FALSE),VLOOKUP($B45,$P$2:$Q$21,2,FALSE))</f>
        <v/>
      </c>
      <c r="J45" s="4">
        <f t="shared" si="1"/>
        <v>0</v>
      </c>
    </row>
    <row r="46">
      <c r="A46" s="41">
        <v>45.0</v>
      </c>
      <c r="B46" s="42" t="s">
        <v>23</v>
      </c>
      <c r="C46" s="5" t="s">
        <v>46</v>
      </c>
      <c r="D46" s="42" t="s">
        <v>230</v>
      </c>
      <c r="E46" s="42" t="s">
        <v>84</v>
      </c>
      <c r="F46" s="41">
        <v>1.0</v>
      </c>
      <c r="G46" s="42" t="s">
        <v>101</v>
      </c>
      <c r="H46" s="43" t="s">
        <v>183</v>
      </c>
      <c r="I46" s="4" t="str">
        <f>OFFSET(Respostas!$A$2,VLOOKUP($C46,$M$2:$N$41,2,FALSE),VLOOKUP($B46,$P$2:$Q$21,2,FALSE))</f>
        <v/>
      </c>
      <c r="J46" s="4">
        <f t="shared" si="1"/>
        <v>0</v>
      </c>
    </row>
    <row r="47">
      <c r="A47" s="41">
        <v>46.0</v>
      </c>
      <c r="B47" s="42" t="s">
        <v>23</v>
      </c>
      <c r="C47" s="5" t="s">
        <v>47</v>
      </c>
      <c r="D47" s="42" t="s">
        <v>231</v>
      </c>
      <c r="E47" s="42" t="s">
        <v>86</v>
      </c>
      <c r="F47" s="41">
        <v>1.0</v>
      </c>
      <c r="G47" s="42" t="s">
        <v>101</v>
      </c>
      <c r="H47" s="43" t="s">
        <v>183</v>
      </c>
      <c r="I47" s="4" t="str">
        <f>OFFSET(Respostas!$A$2,VLOOKUP($C47,$M$2:$N$41,2,FALSE),VLOOKUP($B47,$P$2:$Q$21,2,FALSE))</f>
        <v/>
      </c>
      <c r="J47" s="4">
        <f t="shared" si="1"/>
        <v>0</v>
      </c>
    </row>
    <row r="48">
      <c r="A48" s="41">
        <v>47.0</v>
      </c>
      <c r="B48" s="42" t="s">
        <v>23</v>
      </c>
      <c r="C48" s="5" t="s">
        <v>48</v>
      </c>
      <c r="D48" s="42" t="s">
        <v>232</v>
      </c>
      <c r="E48" s="42" t="s">
        <v>84</v>
      </c>
      <c r="F48" s="41">
        <v>1.0</v>
      </c>
      <c r="G48" s="42" t="s">
        <v>101</v>
      </c>
      <c r="H48" s="43" t="s">
        <v>183</v>
      </c>
      <c r="I48" s="4" t="str">
        <f>OFFSET(Respostas!$A$2,VLOOKUP($C48,$M$2:$N$41,2,FALSE),VLOOKUP($B48,$P$2:$Q$21,2,FALSE))</f>
        <v/>
      </c>
      <c r="J48" s="4">
        <f t="shared" si="1"/>
        <v>0</v>
      </c>
    </row>
    <row r="49">
      <c r="A49" s="41">
        <v>48.0</v>
      </c>
      <c r="B49" s="42" t="s">
        <v>23</v>
      </c>
      <c r="C49" s="5" t="s">
        <v>49</v>
      </c>
      <c r="D49" s="42" t="s">
        <v>233</v>
      </c>
      <c r="E49" s="42" t="s">
        <v>87</v>
      </c>
      <c r="F49" s="41">
        <v>1.0</v>
      </c>
      <c r="G49" s="42" t="s">
        <v>102</v>
      </c>
      <c r="H49" s="45" t="s">
        <v>234</v>
      </c>
      <c r="I49" s="4" t="str">
        <f>OFFSET(Respostas!$A$2,VLOOKUP($C49,$M$2:$N$41,2,FALSE),VLOOKUP($B49,$P$2:$Q$21,2,FALSE))</f>
        <v/>
      </c>
      <c r="J49" s="4">
        <f t="shared" si="1"/>
        <v>0</v>
      </c>
    </row>
    <row r="50">
      <c r="A50" s="41">
        <v>49.0</v>
      </c>
      <c r="B50" s="42" t="s">
        <v>23</v>
      </c>
      <c r="C50" s="5" t="s">
        <v>51</v>
      </c>
      <c r="D50" s="42" t="s">
        <v>235</v>
      </c>
      <c r="E50" s="42" t="s">
        <v>86</v>
      </c>
      <c r="F50" s="41">
        <v>2.0</v>
      </c>
      <c r="G50" s="42" t="s">
        <v>104</v>
      </c>
      <c r="H50" s="43" t="s">
        <v>104</v>
      </c>
      <c r="I50" s="4" t="str">
        <f>OFFSET(Respostas!$A$2,VLOOKUP($C50,$M$2:$N$41,2,FALSE),VLOOKUP($B50,$P$2:$Q$21,2,FALSE))</f>
        <v/>
      </c>
      <c r="J50" s="4">
        <f t="shared" si="1"/>
        <v>0</v>
      </c>
    </row>
    <row r="51">
      <c r="A51" s="41">
        <v>50.0</v>
      </c>
      <c r="B51" s="42" t="s">
        <v>23</v>
      </c>
      <c r="C51" s="5" t="s">
        <v>52</v>
      </c>
      <c r="D51" s="42" t="s">
        <v>236</v>
      </c>
      <c r="E51" s="42" t="s">
        <v>85</v>
      </c>
      <c r="F51" s="41">
        <v>2.0</v>
      </c>
      <c r="G51" s="42" t="s">
        <v>104</v>
      </c>
      <c r="H51" s="43" t="s">
        <v>104</v>
      </c>
      <c r="I51" s="4" t="str">
        <f>OFFSET(Respostas!$A$2,VLOOKUP($C51,$M$2:$N$41,2,FALSE),VLOOKUP($B51,$P$2:$Q$21,2,FALSE))</f>
        <v/>
      </c>
      <c r="J51" s="4">
        <f t="shared" si="1"/>
        <v>0</v>
      </c>
    </row>
    <row r="52">
      <c r="A52" s="41">
        <v>51.0</v>
      </c>
      <c r="B52" s="42" t="s">
        <v>23</v>
      </c>
      <c r="C52" s="5" t="s">
        <v>53</v>
      </c>
      <c r="D52" s="42" t="s">
        <v>237</v>
      </c>
      <c r="E52" s="42" t="s">
        <v>84</v>
      </c>
      <c r="F52" s="41">
        <v>2.0</v>
      </c>
      <c r="G52" s="42" t="s">
        <v>104</v>
      </c>
      <c r="H52" s="43" t="s">
        <v>104</v>
      </c>
      <c r="I52" s="4" t="str">
        <f>OFFSET(Respostas!$A$2,VLOOKUP($C52,$M$2:$N$41,2,FALSE),VLOOKUP($B52,$P$2:$Q$21,2,FALSE))</f>
        <v/>
      </c>
      <c r="J52" s="4">
        <f t="shared" si="1"/>
        <v>0</v>
      </c>
    </row>
    <row r="53">
      <c r="A53" s="41">
        <v>52.0</v>
      </c>
      <c r="B53" s="42" t="s">
        <v>23</v>
      </c>
      <c r="C53" s="5" t="s">
        <v>54</v>
      </c>
      <c r="D53" s="42" t="s">
        <v>238</v>
      </c>
      <c r="E53" s="42" t="s">
        <v>84</v>
      </c>
      <c r="F53" s="41">
        <v>2.0</v>
      </c>
      <c r="G53" s="42" t="s">
        <v>104</v>
      </c>
      <c r="H53" s="43" t="s">
        <v>104</v>
      </c>
      <c r="I53" s="4" t="str">
        <f>OFFSET(Respostas!$A$2,VLOOKUP($C53,$M$2:$N$41,2,FALSE),VLOOKUP($B53,$P$2:$Q$21,2,FALSE))</f>
        <v/>
      </c>
      <c r="J53" s="4">
        <f t="shared" si="1"/>
        <v>0</v>
      </c>
    </row>
    <row r="54">
      <c r="A54" s="41">
        <v>53.0</v>
      </c>
      <c r="B54" s="42" t="s">
        <v>23</v>
      </c>
      <c r="C54" s="5" t="s">
        <v>55</v>
      </c>
      <c r="D54" s="42" t="s">
        <v>239</v>
      </c>
      <c r="E54" s="42" t="s">
        <v>87</v>
      </c>
      <c r="F54" s="41">
        <v>2.0</v>
      </c>
      <c r="G54" s="42" t="s">
        <v>110</v>
      </c>
      <c r="H54" s="43" t="s">
        <v>240</v>
      </c>
      <c r="I54" s="4" t="str">
        <f>OFFSET(Respostas!$A$2,VLOOKUP($C54,$M$2:$N$41,2,FALSE),VLOOKUP($B54,$P$2:$Q$21,2,FALSE))</f>
        <v/>
      </c>
      <c r="J54" s="4">
        <f t="shared" si="1"/>
        <v>0</v>
      </c>
    </row>
    <row r="55">
      <c r="A55" s="41">
        <v>54.0</v>
      </c>
      <c r="B55" s="42" t="s">
        <v>23</v>
      </c>
      <c r="C55" s="5" t="s">
        <v>56</v>
      </c>
      <c r="D55" s="42" t="s">
        <v>241</v>
      </c>
      <c r="E55" s="42" t="s">
        <v>84</v>
      </c>
      <c r="F55" s="41">
        <v>2.0</v>
      </c>
      <c r="G55" s="42" t="s">
        <v>112</v>
      </c>
      <c r="H55" s="43" t="s">
        <v>242</v>
      </c>
      <c r="I55" s="4" t="str">
        <f>OFFSET(Respostas!$A$2,VLOOKUP($C55,$M$2:$N$41,2,FALSE),VLOOKUP($B55,$P$2:$Q$21,2,FALSE))</f>
        <v/>
      </c>
      <c r="J55" s="4">
        <f t="shared" si="1"/>
        <v>0</v>
      </c>
    </row>
    <row r="56">
      <c r="A56" s="41">
        <v>55.0</v>
      </c>
      <c r="B56" s="42" t="s">
        <v>23</v>
      </c>
      <c r="C56" s="5" t="s">
        <v>57</v>
      </c>
      <c r="D56" s="42" t="s">
        <v>243</v>
      </c>
      <c r="E56" s="42" t="s">
        <v>84</v>
      </c>
      <c r="F56" s="41">
        <v>2.0</v>
      </c>
      <c r="G56" s="42" t="s">
        <v>105</v>
      </c>
      <c r="H56" s="43" t="s">
        <v>244</v>
      </c>
      <c r="I56" s="4" t="str">
        <f>OFFSET(Respostas!$A$2,VLOOKUP($C56,$M$2:$N$41,2,FALSE),VLOOKUP($B56,$P$2:$Q$21,2,FALSE))</f>
        <v/>
      </c>
      <c r="J56" s="4">
        <f t="shared" si="1"/>
        <v>0</v>
      </c>
    </row>
    <row r="57">
      <c r="A57" s="41">
        <v>56.0</v>
      </c>
      <c r="B57" s="42" t="s">
        <v>23</v>
      </c>
      <c r="C57" s="5" t="s">
        <v>58</v>
      </c>
      <c r="D57" s="42" t="s">
        <v>245</v>
      </c>
      <c r="E57" s="42" t="s">
        <v>88</v>
      </c>
      <c r="F57" s="41">
        <v>2.0</v>
      </c>
      <c r="G57" s="42" t="s">
        <v>108</v>
      </c>
      <c r="H57" s="43" t="s">
        <v>246</v>
      </c>
      <c r="I57" s="4" t="str">
        <f>OFFSET(Respostas!$A$2,VLOOKUP($C57,$M$2:$N$41,2,FALSE),VLOOKUP($B57,$P$2:$Q$21,2,FALSE))</f>
        <v/>
      </c>
      <c r="J57" s="4">
        <f t="shared" si="1"/>
        <v>0</v>
      </c>
    </row>
    <row r="58">
      <c r="A58" s="41">
        <v>57.0</v>
      </c>
      <c r="B58" s="42" t="s">
        <v>23</v>
      </c>
      <c r="C58" s="5" t="s">
        <v>59</v>
      </c>
      <c r="D58" s="42" t="s">
        <v>247</v>
      </c>
      <c r="E58" s="42" t="s">
        <v>86</v>
      </c>
      <c r="F58" s="41">
        <v>2.0</v>
      </c>
      <c r="G58" s="42" t="s">
        <v>115</v>
      </c>
      <c r="H58" s="43" t="s">
        <v>216</v>
      </c>
      <c r="I58" s="4" t="str">
        <f>OFFSET(Respostas!$A$2,VLOOKUP($C58,$M$2:$N$41,2,FALSE),VLOOKUP($B58,$P$2:$Q$21,2,FALSE))</f>
        <v/>
      </c>
      <c r="J58" s="4">
        <f t="shared" si="1"/>
        <v>0</v>
      </c>
    </row>
    <row r="59">
      <c r="A59" s="41">
        <v>58.0</v>
      </c>
      <c r="B59" s="42" t="s">
        <v>23</v>
      </c>
      <c r="C59" s="5" t="s">
        <v>60</v>
      </c>
      <c r="D59" s="42" t="s">
        <v>248</v>
      </c>
      <c r="E59" s="42" t="s">
        <v>87</v>
      </c>
      <c r="F59" s="41">
        <v>2.0</v>
      </c>
      <c r="G59" s="42" t="s">
        <v>105</v>
      </c>
      <c r="H59" s="43" t="s">
        <v>249</v>
      </c>
      <c r="I59" s="4" t="str">
        <f>OFFSET(Respostas!$A$2,VLOOKUP($C59,$M$2:$N$41,2,FALSE),VLOOKUP($B59,$P$2:$Q$21,2,FALSE))</f>
        <v/>
      </c>
      <c r="J59" s="4">
        <f t="shared" si="1"/>
        <v>0</v>
      </c>
    </row>
    <row r="60">
      <c r="A60" s="41">
        <v>59.0</v>
      </c>
      <c r="B60" s="42" t="s">
        <v>23</v>
      </c>
      <c r="C60" s="5" t="s">
        <v>61</v>
      </c>
      <c r="D60" s="42" t="s">
        <v>250</v>
      </c>
      <c r="E60" s="42" t="s">
        <v>85</v>
      </c>
      <c r="F60" s="41">
        <v>2.0</v>
      </c>
      <c r="G60" s="42" t="s">
        <v>114</v>
      </c>
      <c r="H60" s="43" t="s">
        <v>251</v>
      </c>
      <c r="I60" s="4" t="str">
        <f>OFFSET(Respostas!$A$2,VLOOKUP($C60,$M$2:$N$41,2,FALSE),VLOOKUP($B60,$P$2:$Q$21,2,FALSE))</f>
        <v/>
      </c>
      <c r="J60" s="4">
        <f t="shared" si="1"/>
        <v>0</v>
      </c>
    </row>
    <row r="61">
      <c r="A61" s="41">
        <v>60.0</v>
      </c>
      <c r="B61" s="42" t="s">
        <v>23</v>
      </c>
      <c r="C61" s="5" t="s">
        <v>62</v>
      </c>
      <c r="D61" s="42" t="s">
        <v>252</v>
      </c>
      <c r="E61" s="42" t="s">
        <v>84</v>
      </c>
      <c r="F61" s="41">
        <v>2.0</v>
      </c>
      <c r="G61" s="42" t="s">
        <v>111</v>
      </c>
      <c r="H61" s="43" t="s">
        <v>253</v>
      </c>
      <c r="I61" s="4" t="str">
        <f>OFFSET(Respostas!$A$2,VLOOKUP($C61,$M$2:$N$41,2,FALSE),VLOOKUP($B61,$P$2:$Q$21,2,FALSE))</f>
        <v/>
      </c>
      <c r="J61" s="4">
        <f t="shared" si="1"/>
        <v>0</v>
      </c>
    </row>
    <row r="62">
      <c r="A62" s="41">
        <v>61.0</v>
      </c>
      <c r="B62" s="42" t="s">
        <v>23</v>
      </c>
      <c r="C62" s="5" t="s">
        <v>64</v>
      </c>
      <c r="D62" s="42" t="s">
        <v>254</v>
      </c>
      <c r="E62" s="42" t="s">
        <v>84</v>
      </c>
      <c r="F62" s="41">
        <v>3.0</v>
      </c>
      <c r="G62" s="42" t="s">
        <v>118</v>
      </c>
      <c r="H62" s="43" t="s">
        <v>255</v>
      </c>
      <c r="I62" s="4" t="str">
        <f>OFFSET(Respostas!$A$2,VLOOKUP($C62,$M$2:$N$41,2,FALSE),VLOOKUP($B62,$P$2:$Q$21,2,FALSE))</f>
        <v/>
      </c>
      <c r="J62" s="4">
        <f t="shared" si="1"/>
        <v>0</v>
      </c>
    </row>
    <row r="63">
      <c r="A63" s="41">
        <v>62.0</v>
      </c>
      <c r="B63" s="42" t="s">
        <v>23</v>
      </c>
      <c r="C63" s="5" t="s">
        <v>65</v>
      </c>
      <c r="D63" s="42" t="s">
        <v>256</v>
      </c>
      <c r="E63" s="42" t="s">
        <v>88</v>
      </c>
      <c r="F63" s="41">
        <v>5.0</v>
      </c>
      <c r="G63" s="42" t="s">
        <v>136</v>
      </c>
      <c r="H63" s="43" t="s">
        <v>257</v>
      </c>
      <c r="I63" s="4" t="str">
        <f>OFFSET(Respostas!$A$2,VLOOKUP($C63,$M$2:$N$41,2,FALSE),VLOOKUP($B63,$P$2:$Q$21,2,FALSE))</f>
        <v/>
      </c>
      <c r="J63" s="4">
        <f t="shared" si="1"/>
        <v>0</v>
      </c>
    </row>
    <row r="64">
      <c r="A64" s="41">
        <v>63.0</v>
      </c>
      <c r="B64" s="42" t="s">
        <v>23</v>
      </c>
      <c r="C64" s="5" t="s">
        <v>66</v>
      </c>
      <c r="D64" s="42" t="s">
        <v>258</v>
      </c>
      <c r="E64" s="42" t="s">
        <v>86</v>
      </c>
      <c r="F64" s="41">
        <v>6.0</v>
      </c>
      <c r="G64" s="42" t="s">
        <v>142</v>
      </c>
      <c r="H64" s="43" t="s">
        <v>259</v>
      </c>
      <c r="I64" s="4" t="str">
        <f>OFFSET(Respostas!$A$2,VLOOKUP($C64,$M$2:$N$41,2,FALSE),VLOOKUP($B64,$P$2:$Q$21,2,FALSE))</f>
        <v/>
      </c>
      <c r="J64" s="4">
        <f t="shared" si="1"/>
        <v>0</v>
      </c>
    </row>
    <row r="65">
      <c r="A65" s="41">
        <v>64.0</v>
      </c>
      <c r="B65" s="42" t="s">
        <v>23</v>
      </c>
      <c r="C65" s="5" t="s">
        <v>67</v>
      </c>
      <c r="D65" s="42" t="s">
        <v>260</v>
      </c>
      <c r="E65" s="42" t="s">
        <v>87</v>
      </c>
      <c r="F65" s="41">
        <v>3.0</v>
      </c>
      <c r="G65" s="42" t="s">
        <v>119</v>
      </c>
      <c r="H65" s="43" t="s">
        <v>261</v>
      </c>
      <c r="I65" s="4" t="str">
        <f>OFFSET(Respostas!$A$2,VLOOKUP($C65,$M$2:$N$41,2,FALSE),VLOOKUP($B65,$P$2:$Q$21,2,FALSE))</f>
        <v/>
      </c>
      <c r="J65" s="4">
        <f t="shared" si="1"/>
        <v>0</v>
      </c>
    </row>
    <row r="66">
      <c r="A66" s="41">
        <v>65.0</v>
      </c>
      <c r="B66" s="42" t="s">
        <v>23</v>
      </c>
      <c r="C66" s="5" t="s">
        <v>68</v>
      </c>
      <c r="D66" s="42" t="s">
        <v>262</v>
      </c>
      <c r="E66" s="42" t="s">
        <v>87</v>
      </c>
      <c r="F66" s="41">
        <v>5.0</v>
      </c>
      <c r="G66" s="42" t="s">
        <v>134</v>
      </c>
      <c r="H66" s="43" t="s">
        <v>263</v>
      </c>
      <c r="I66" s="4" t="str">
        <f>OFFSET(Respostas!$A$2,VLOOKUP($C66,$M$2:$N$41,2,FALSE),VLOOKUP($B66,$P$2:$Q$21,2,FALSE))</f>
        <v/>
      </c>
      <c r="J66" s="4">
        <f t="shared" si="1"/>
        <v>0</v>
      </c>
    </row>
    <row r="67">
      <c r="A67" s="41">
        <v>66.0</v>
      </c>
      <c r="B67" s="42" t="s">
        <v>23</v>
      </c>
      <c r="C67" s="5" t="s">
        <v>69</v>
      </c>
      <c r="D67" s="42" t="s">
        <v>264</v>
      </c>
      <c r="E67" s="42" t="s">
        <v>84</v>
      </c>
      <c r="F67" s="41">
        <v>6.0</v>
      </c>
      <c r="G67" s="42" t="s">
        <v>146</v>
      </c>
      <c r="H67" s="43" t="s">
        <v>265</v>
      </c>
      <c r="I67" s="4" t="str">
        <f>OFFSET(Respostas!$A$2,VLOOKUP($C67,$M$2:$N$41,2,FALSE),VLOOKUP($B67,$P$2:$Q$21,2,FALSE))</f>
        <v/>
      </c>
      <c r="J67" s="4">
        <f t="shared" si="1"/>
        <v>0</v>
      </c>
    </row>
    <row r="68">
      <c r="A68" s="41">
        <v>67.0</v>
      </c>
      <c r="B68" s="42" t="s">
        <v>23</v>
      </c>
      <c r="C68" s="5" t="s">
        <v>70</v>
      </c>
      <c r="D68" s="42" t="s">
        <v>266</v>
      </c>
      <c r="E68" s="42" t="s">
        <v>85</v>
      </c>
      <c r="F68" s="41">
        <v>5.0</v>
      </c>
      <c r="G68" s="42" t="s">
        <v>133</v>
      </c>
      <c r="H68" s="43" t="s">
        <v>267</v>
      </c>
      <c r="I68" s="4" t="str">
        <f>OFFSET(Respostas!$A$2,VLOOKUP($C68,$M$2:$N$41,2,FALSE),VLOOKUP($B68,$P$2:$Q$21,2,FALSE))</f>
        <v/>
      </c>
      <c r="J68" s="4">
        <f t="shared" si="1"/>
        <v>0</v>
      </c>
    </row>
    <row r="69">
      <c r="A69" s="41">
        <v>68.0</v>
      </c>
      <c r="B69" s="42" t="s">
        <v>23</v>
      </c>
      <c r="C69" s="5" t="s">
        <v>71</v>
      </c>
      <c r="D69" s="42" t="s">
        <v>268</v>
      </c>
      <c r="E69" s="42" t="s">
        <v>86</v>
      </c>
      <c r="F69" s="41">
        <v>4.0</v>
      </c>
      <c r="G69" s="42" t="s">
        <v>126</v>
      </c>
      <c r="H69" s="43" t="s">
        <v>269</v>
      </c>
      <c r="I69" s="4" t="str">
        <f>OFFSET(Respostas!$A$2,VLOOKUP($C69,$M$2:$N$41,2,FALSE),VLOOKUP($B69,$P$2:$Q$21,2,FALSE))</f>
        <v/>
      </c>
      <c r="J69" s="4">
        <f t="shared" si="1"/>
        <v>0</v>
      </c>
    </row>
    <row r="70">
      <c r="A70" s="41">
        <v>69.0</v>
      </c>
      <c r="B70" s="42" t="s">
        <v>23</v>
      </c>
      <c r="C70" s="5" t="s">
        <v>72</v>
      </c>
      <c r="D70" s="42" t="s">
        <v>270</v>
      </c>
      <c r="E70" s="42" t="s">
        <v>88</v>
      </c>
      <c r="F70" s="41">
        <v>4.0</v>
      </c>
      <c r="G70" s="42" t="s">
        <v>124</v>
      </c>
      <c r="H70" s="45" t="s">
        <v>271</v>
      </c>
      <c r="I70" s="4" t="str">
        <f>OFFSET(Respostas!$A$2,VLOOKUP($C70,$M$2:$N$41,2,FALSE),VLOOKUP($B70,$P$2:$Q$21,2,FALSE))</f>
        <v/>
      </c>
      <c r="J70" s="4">
        <f t="shared" si="1"/>
        <v>0</v>
      </c>
    </row>
    <row r="71">
      <c r="A71" s="41">
        <v>70.0</v>
      </c>
      <c r="B71" s="42" t="s">
        <v>23</v>
      </c>
      <c r="C71" s="5" t="s">
        <v>73</v>
      </c>
      <c r="D71" s="42" t="s">
        <v>272</v>
      </c>
      <c r="E71" s="42" t="s">
        <v>85</v>
      </c>
      <c r="F71" s="41">
        <v>4.0</v>
      </c>
      <c r="G71" s="42" t="s">
        <v>122</v>
      </c>
      <c r="H71" s="43" t="s">
        <v>273</v>
      </c>
      <c r="I71" s="4" t="str">
        <f>OFFSET(Respostas!$A$2,VLOOKUP($C71,$M$2:$N$41,2,FALSE),VLOOKUP($B71,$P$2:$Q$21,2,FALSE))</f>
        <v/>
      </c>
      <c r="J71" s="4">
        <f t="shared" si="1"/>
        <v>0</v>
      </c>
    </row>
    <row r="72">
      <c r="A72" s="41">
        <v>71.0</v>
      </c>
      <c r="B72" s="42" t="s">
        <v>23</v>
      </c>
      <c r="C72" s="5" t="s">
        <v>74</v>
      </c>
      <c r="D72" s="42" t="s">
        <v>274</v>
      </c>
      <c r="E72" s="42" t="s">
        <v>86</v>
      </c>
      <c r="F72" s="41">
        <v>4.0</v>
      </c>
      <c r="G72" s="42" t="s">
        <v>127</v>
      </c>
      <c r="H72" s="43" t="s">
        <v>275</v>
      </c>
      <c r="I72" s="4" t="str">
        <f>OFFSET(Respostas!$A$2,VLOOKUP($C72,$M$2:$N$41,2,FALSE),VLOOKUP($B72,$P$2:$Q$21,2,FALSE))</f>
        <v/>
      </c>
      <c r="J72" s="4">
        <f t="shared" si="1"/>
        <v>0</v>
      </c>
    </row>
    <row r="73">
      <c r="A73" s="41">
        <v>72.0</v>
      </c>
      <c r="B73" s="42" t="s">
        <v>23</v>
      </c>
      <c r="C73" s="5" t="s">
        <v>75</v>
      </c>
      <c r="D73" s="42" t="s">
        <v>276</v>
      </c>
      <c r="E73" s="42" t="s">
        <v>87</v>
      </c>
      <c r="F73" s="41">
        <v>4.0</v>
      </c>
      <c r="G73" s="42" t="s">
        <v>121</v>
      </c>
      <c r="H73" s="43" t="s">
        <v>171</v>
      </c>
      <c r="I73" s="4" t="str">
        <f>OFFSET(Respostas!$A$2,VLOOKUP($C73,$M$2:$N$41,2,FALSE),VLOOKUP($B73,$P$2:$Q$21,2,FALSE))</f>
        <v/>
      </c>
      <c r="J73" s="4">
        <f t="shared" si="1"/>
        <v>0</v>
      </c>
    </row>
    <row r="74">
      <c r="A74" s="41">
        <v>73.0</v>
      </c>
      <c r="B74" s="42" t="s">
        <v>23</v>
      </c>
      <c r="C74" s="5" t="s">
        <v>76</v>
      </c>
      <c r="D74" s="42" t="s">
        <v>277</v>
      </c>
      <c r="E74" s="42" t="s">
        <v>86</v>
      </c>
      <c r="F74" s="41">
        <v>5.0</v>
      </c>
      <c r="G74" s="42" t="s">
        <v>138</v>
      </c>
      <c r="H74" s="43" t="s">
        <v>278</v>
      </c>
      <c r="I74" s="4" t="str">
        <f>OFFSET(Respostas!$A$2,VLOOKUP($C74,$M$2:$N$41,2,FALSE),VLOOKUP($B74,$P$2:$Q$21,2,FALSE))</f>
        <v/>
      </c>
      <c r="J74" s="4">
        <f t="shared" si="1"/>
        <v>0</v>
      </c>
    </row>
    <row r="75">
      <c r="A75" s="41">
        <v>74.0</v>
      </c>
      <c r="B75" s="42" t="s">
        <v>23</v>
      </c>
      <c r="C75" s="5" t="s">
        <v>77</v>
      </c>
      <c r="D75" s="42" t="s">
        <v>279</v>
      </c>
      <c r="E75" s="42" t="s">
        <v>84</v>
      </c>
      <c r="F75" s="41">
        <v>4.0</v>
      </c>
      <c r="G75" s="42" t="s">
        <v>123</v>
      </c>
      <c r="H75" s="43" t="s">
        <v>280</v>
      </c>
      <c r="I75" s="4" t="str">
        <f>OFFSET(Respostas!$A$2,VLOOKUP($C75,$M$2:$N$41,2,FALSE),VLOOKUP($B75,$P$2:$Q$21,2,FALSE))</f>
        <v/>
      </c>
      <c r="J75" s="4">
        <f t="shared" si="1"/>
        <v>0</v>
      </c>
    </row>
    <row r="76">
      <c r="A76" s="41">
        <v>75.0</v>
      </c>
      <c r="B76" s="42" t="s">
        <v>23</v>
      </c>
      <c r="C76" s="5" t="s">
        <v>78</v>
      </c>
      <c r="D76" s="42" t="s">
        <v>281</v>
      </c>
      <c r="E76" s="42" t="s">
        <v>87</v>
      </c>
      <c r="F76" s="41">
        <v>4.0</v>
      </c>
      <c r="G76" s="42" t="s">
        <v>128</v>
      </c>
      <c r="H76" s="43" t="s">
        <v>282</v>
      </c>
      <c r="I76" s="4" t="str">
        <f>OFFSET(Respostas!$A$2,VLOOKUP($C76,$M$2:$N$41,2,FALSE),VLOOKUP($B76,$P$2:$Q$21,2,FALSE))</f>
        <v/>
      </c>
      <c r="J76" s="4">
        <f t="shared" si="1"/>
        <v>0</v>
      </c>
    </row>
    <row r="77">
      <c r="A77" s="41">
        <v>76.0</v>
      </c>
      <c r="B77" s="42" t="s">
        <v>23</v>
      </c>
      <c r="C77" s="5" t="s">
        <v>79</v>
      </c>
      <c r="D77" s="42" t="s">
        <v>283</v>
      </c>
      <c r="E77" s="42" t="s">
        <v>85</v>
      </c>
      <c r="F77" s="41">
        <v>6.0</v>
      </c>
      <c r="G77" s="42" t="s">
        <v>143</v>
      </c>
      <c r="H77" s="43" t="s">
        <v>220</v>
      </c>
      <c r="I77" s="4" t="str">
        <f>OFFSET(Respostas!$A$2,VLOOKUP($C77,$M$2:$N$41,2,FALSE),VLOOKUP($B77,$P$2:$Q$21,2,FALSE))</f>
        <v/>
      </c>
      <c r="J77" s="4">
        <f t="shared" si="1"/>
        <v>0</v>
      </c>
    </row>
    <row r="78">
      <c r="A78" s="41">
        <v>77.0</v>
      </c>
      <c r="B78" s="42" t="s">
        <v>23</v>
      </c>
      <c r="C78" s="5" t="s">
        <v>80</v>
      </c>
      <c r="D78" s="42" t="s">
        <v>284</v>
      </c>
      <c r="E78" s="42" t="s">
        <v>88</v>
      </c>
      <c r="F78" s="41">
        <v>3.0</v>
      </c>
      <c r="G78" s="42" t="s">
        <v>120</v>
      </c>
      <c r="H78" s="43" t="s">
        <v>285</v>
      </c>
      <c r="I78" s="4" t="str">
        <f>OFFSET(Respostas!$A$2,VLOOKUP($C78,$M$2:$N$41,2,FALSE),VLOOKUP($B78,$P$2:$Q$21,2,FALSE))</f>
        <v/>
      </c>
      <c r="J78" s="4">
        <f t="shared" si="1"/>
        <v>0</v>
      </c>
    </row>
    <row r="79">
      <c r="A79" s="41">
        <v>78.0</v>
      </c>
      <c r="B79" s="42" t="s">
        <v>23</v>
      </c>
      <c r="C79" s="5" t="s">
        <v>81</v>
      </c>
      <c r="D79" s="42" t="s">
        <v>286</v>
      </c>
      <c r="E79" s="42" t="s">
        <v>86</v>
      </c>
      <c r="F79" s="41">
        <v>3.0</v>
      </c>
      <c r="G79" s="42" t="s">
        <v>117</v>
      </c>
      <c r="H79" s="43" t="s">
        <v>160</v>
      </c>
      <c r="I79" s="4" t="str">
        <f>OFFSET(Respostas!$A$2,VLOOKUP($C79,$M$2:$N$41,2,FALSE),VLOOKUP($B79,$P$2:$Q$21,2,FALSE))</f>
        <v/>
      </c>
      <c r="J79" s="4">
        <f t="shared" si="1"/>
        <v>0</v>
      </c>
    </row>
    <row r="80">
      <c r="A80" s="41">
        <v>79.0</v>
      </c>
      <c r="B80" s="42" t="s">
        <v>23</v>
      </c>
      <c r="C80" s="5" t="s">
        <v>82</v>
      </c>
      <c r="D80" s="42" t="s">
        <v>287</v>
      </c>
      <c r="E80" s="42" t="s">
        <v>84</v>
      </c>
      <c r="F80" s="41">
        <v>4.0</v>
      </c>
      <c r="G80" s="42" t="s">
        <v>129</v>
      </c>
      <c r="H80" s="43" t="s">
        <v>288</v>
      </c>
      <c r="I80" s="4" t="str">
        <f>OFFSET(Respostas!$A$2,VLOOKUP($C80,$M$2:$N$41,2,FALSE),VLOOKUP($B80,$P$2:$Q$21,2,FALSE))</f>
        <v/>
      </c>
      <c r="J80" s="4">
        <f t="shared" si="1"/>
        <v>0</v>
      </c>
    </row>
    <row r="81">
      <c r="A81" s="41">
        <v>80.0</v>
      </c>
      <c r="B81" s="42" t="s">
        <v>23</v>
      </c>
      <c r="C81" s="9" t="s">
        <v>83</v>
      </c>
      <c r="D81" s="42" t="s">
        <v>289</v>
      </c>
      <c r="E81" s="42" t="s">
        <v>84</v>
      </c>
      <c r="F81" s="41">
        <v>6.0</v>
      </c>
      <c r="G81" s="42" t="s">
        <v>143</v>
      </c>
      <c r="H81" s="43" t="s">
        <v>290</v>
      </c>
      <c r="I81" s="4" t="str">
        <f>OFFSET(Respostas!$A$2,VLOOKUP($C81,$M$2:$N$41,2,FALSE),VLOOKUP($B81,$P$2:$Q$21,2,FALSE))</f>
        <v/>
      </c>
      <c r="J81" s="4">
        <f t="shared" si="1"/>
        <v>0</v>
      </c>
    </row>
    <row r="82">
      <c r="A82" s="41">
        <v>81.0</v>
      </c>
      <c r="B82" s="42" t="s">
        <v>24</v>
      </c>
      <c r="C82" s="5" t="s">
        <v>42</v>
      </c>
      <c r="D82" s="42" t="s">
        <v>291</v>
      </c>
      <c r="E82" s="42" t="s">
        <v>84</v>
      </c>
      <c r="F82" s="41">
        <v>1.0</v>
      </c>
      <c r="G82" s="42" t="s">
        <v>101</v>
      </c>
      <c r="H82" s="43" t="s">
        <v>183</v>
      </c>
      <c r="I82" s="4" t="str">
        <f>OFFSET(Respostas!$A$2,VLOOKUP($C82,$M$2:$N$41,2,FALSE),VLOOKUP($B82,$P$2:$Q$21,2,FALSE))</f>
        <v/>
      </c>
      <c r="J82" s="4">
        <f t="shared" si="1"/>
        <v>0</v>
      </c>
    </row>
    <row r="83">
      <c r="A83" s="41">
        <v>82.0</v>
      </c>
      <c r="B83" s="42" t="s">
        <v>24</v>
      </c>
      <c r="C83" s="5" t="s">
        <v>43</v>
      </c>
      <c r="D83" s="42" t="s">
        <v>292</v>
      </c>
      <c r="E83" s="42" t="s">
        <v>85</v>
      </c>
      <c r="F83" s="41">
        <v>1.0</v>
      </c>
      <c r="G83" s="42" t="s">
        <v>101</v>
      </c>
      <c r="H83" s="43" t="s">
        <v>183</v>
      </c>
      <c r="I83" s="4" t="str">
        <f>OFFSET(Respostas!$A$2,VLOOKUP($C83,$M$2:$N$41,2,FALSE),VLOOKUP($B83,$P$2:$Q$21,2,FALSE))</f>
        <v/>
      </c>
      <c r="J83" s="4">
        <f t="shared" si="1"/>
        <v>0</v>
      </c>
    </row>
    <row r="84">
      <c r="A84" s="41">
        <v>83.0</v>
      </c>
      <c r="B84" s="42" t="s">
        <v>24</v>
      </c>
      <c r="C84" s="5" t="s">
        <v>44</v>
      </c>
      <c r="D84" s="42" t="s">
        <v>293</v>
      </c>
      <c r="E84" s="42" t="s">
        <v>86</v>
      </c>
      <c r="F84" s="41">
        <v>1.0</v>
      </c>
      <c r="G84" s="42" t="s">
        <v>102</v>
      </c>
      <c r="H84" s="43" t="s">
        <v>183</v>
      </c>
      <c r="I84" s="4" t="str">
        <f>OFFSET(Respostas!$A$2,VLOOKUP($C84,$M$2:$N$41,2,FALSE),VLOOKUP($B84,$P$2:$Q$21,2,FALSE))</f>
        <v/>
      </c>
      <c r="J84" s="4">
        <f t="shared" si="1"/>
        <v>0</v>
      </c>
    </row>
    <row r="85">
      <c r="A85" s="41">
        <v>84.0</v>
      </c>
      <c r="B85" s="42" t="s">
        <v>24</v>
      </c>
      <c r="C85" s="5" t="s">
        <v>45</v>
      </c>
      <c r="D85" s="42" t="s">
        <v>294</v>
      </c>
      <c r="E85" s="42" t="s">
        <v>86</v>
      </c>
      <c r="F85" s="41">
        <v>1.0</v>
      </c>
      <c r="G85" s="42" t="s">
        <v>101</v>
      </c>
      <c r="H85" s="43" t="s">
        <v>183</v>
      </c>
      <c r="I85" s="4" t="str">
        <f>OFFSET(Respostas!$A$2,VLOOKUP($C85,$M$2:$N$41,2,FALSE),VLOOKUP($B85,$P$2:$Q$21,2,FALSE))</f>
        <v/>
      </c>
      <c r="J85" s="4">
        <f t="shared" si="1"/>
        <v>0</v>
      </c>
    </row>
    <row r="86">
      <c r="A86" s="41">
        <v>85.0</v>
      </c>
      <c r="B86" s="42" t="s">
        <v>24</v>
      </c>
      <c r="C86" s="5" t="s">
        <v>46</v>
      </c>
      <c r="D86" s="42" t="s">
        <v>295</v>
      </c>
      <c r="E86" s="42" t="s">
        <v>84</v>
      </c>
      <c r="F86" s="41">
        <v>1.0</v>
      </c>
      <c r="G86" s="42" t="s">
        <v>101</v>
      </c>
      <c r="H86" s="43" t="s">
        <v>183</v>
      </c>
      <c r="I86" s="4" t="str">
        <f>OFFSET(Respostas!$A$2,VLOOKUP($C86,$M$2:$N$41,2,FALSE),VLOOKUP($B86,$P$2:$Q$21,2,FALSE))</f>
        <v/>
      </c>
      <c r="J86" s="4">
        <f t="shared" si="1"/>
        <v>0</v>
      </c>
    </row>
    <row r="87">
      <c r="A87" s="41">
        <v>86.0</v>
      </c>
      <c r="B87" s="42" t="s">
        <v>24</v>
      </c>
      <c r="C87" s="5" t="s">
        <v>47</v>
      </c>
      <c r="D87" s="42" t="s">
        <v>296</v>
      </c>
      <c r="E87" s="42" t="s">
        <v>85</v>
      </c>
      <c r="F87" s="41">
        <v>1.0</v>
      </c>
      <c r="G87" s="42" t="s">
        <v>101</v>
      </c>
      <c r="H87" s="43" t="s">
        <v>183</v>
      </c>
      <c r="I87" s="4" t="str">
        <f>OFFSET(Respostas!$A$2,VLOOKUP($C87,$M$2:$N$41,2,FALSE),VLOOKUP($B87,$P$2:$Q$21,2,FALSE))</f>
        <v/>
      </c>
      <c r="J87" s="4">
        <f t="shared" si="1"/>
        <v>0</v>
      </c>
    </row>
    <row r="88">
      <c r="A88" s="41">
        <v>87.0</v>
      </c>
      <c r="B88" s="42" t="s">
        <v>24</v>
      </c>
      <c r="C88" s="5" t="s">
        <v>48</v>
      </c>
      <c r="D88" s="42" t="s">
        <v>297</v>
      </c>
      <c r="E88" s="42" t="s">
        <v>88</v>
      </c>
      <c r="F88" s="41">
        <v>1.0</v>
      </c>
      <c r="G88" s="42" t="s">
        <v>101</v>
      </c>
      <c r="H88" s="43" t="s">
        <v>183</v>
      </c>
      <c r="I88" s="4" t="str">
        <f>OFFSET(Respostas!$A$2,VLOOKUP($C88,$M$2:$N$41,2,FALSE),VLOOKUP($B88,$P$2:$Q$21,2,FALSE))</f>
        <v/>
      </c>
      <c r="J88" s="4">
        <f t="shared" si="1"/>
        <v>0</v>
      </c>
    </row>
    <row r="89">
      <c r="A89" s="41">
        <v>88.0</v>
      </c>
      <c r="B89" s="42" t="s">
        <v>24</v>
      </c>
      <c r="C89" s="5" t="s">
        <v>49</v>
      </c>
      <c r="D89" s="42" t="s">
        <v>298</v>
      </c>
      <c r="E89" s="42" t="s">
        <v>87</v>
      </c>
      <c r="F89" s="41">
        <v>1.0</v>
      </c>
      <c r="G89" s="42" t="s">
        <v>103</v>
      </c>
      <c r="H89" s="43" t="s">
        <v>299</v>
      </c>
      <c r="I89" s="4" t="str">
        <f>OFFSET(Respostas!$A$2,VLOOKUP($C89,$M$2:$N$41,2,FALSE),VLOOKUP($B89,$P$2:$Q$21,2,FALSE))</f>
        <v/>
      </c>
      <c r="J89" s="4">
        <f t="shared" si="1"/>
        <v>0</v>
      </c>
    </row>
    <row r="90">
      <c r="A90" s="41">
        <v>89.0</v>
      </c>
      <c r="B90" s="42" t="s">
        <v>24</v>
      </c>
      <c r="C90" s="5" t="s">
        <v>51</v>
      </c>
      <c r="D90" s="42" t="s">
        <v>300</v>
      </c>
      <c r="E90" s="42" t="s">
        <v>87</v>
      </c>
      <c r="F90" s="41">
        <v>2.0</v>
      </c>
      <c r="G90" s="42" t="s">
        <v>104</v>
      </c>
      <c r="H90" s="43" t="s">
        <v>104</v>
      </c>
      <c r="I90" s="4" t="str">
        <f>OFFSET(Respostas!$A$2,VLOOKUP($C90,$M$2:$N$41,2,FALSE),VLOOKUP($B90,$P$2:$Q$21,2,FALSE))</f>
        <v/>
      </c>
      <c r="J90" s="4">
        <f t="shared" si="1"/>
        <v>0</v>
      </c>
    </row>
    <row r="91">
      <c r="A91" s="41">
        <v>90.0</v>
      </c>
      <c r="B91" s="42" t="s">
        <v>24</v>
      </c>
      <c r="C91" s="5" t="s">
        <v>52</v>
      </c>
      <c r="D91" s="42" t="s">
        <v>301</v>
      </c>
      <c r="E91" s="42" t="s">
        <v>86</v>
      </c>
      <c r="F91" s="41">
        <v>2.0</v>
      </c>
      <c r="G91" s="42" t="s">
        <v>104</v>
      </c>
      <c r="H91" s="43" t="s">
        <v>104</v>
      </c>
      <c r="I91" s="4" t="str">
        <f>OFFSET(Respostas!$A$2,VLOOKUP($C91,$M$2:$N$41,2,FALSE),VLOOKUP($B91,$P$2:$Q$21,2,FALSE))</f>
        <v/>
      </c>
      <c r="J91" s="4">
        <f t="shared" si="1"/>
        <v>0</v>
      </c>
    </row>
    <row r="92">
      <c r="A92" s="41">
        <v>91.0</v>
      </c>
      <c r="B92" s="42" t="s">
        <v>24</v>
      </c>
      <c r="C92" s="5" t="s">
        <v>53</v>
      </c>
      <c r="D92" s="42" t="s">
        <v>302</v>
      </c>
      <c r="E92" s="42" t="s">
        <v>84</v>
      </c>
      <c r="F92" s="41">
        <v>2.0</v>
      </c>
      <c r="G92" s="42" t="s">
        <v>104</v>
      </c>
      <c r="H92" s="43" t="s">
        <v>104</v>
      </c>
      <c r="I92" s="4" t="str">
        <f>OFFSET(Respostas!$A$2,VLOOKUP($C92,$M$2:$N$41,2,FALSE),VLOOKUP($B92,$P$2:$Q$21,2,FALSE))</f>
        <v/>
      </c>
      <c r="J92" s="4">
        <f t="shared" si="1"/>
        <v>0</v>
      </c>
    </row>
    <row r="93">
      <c r="A93" s="41">
        <v>92.0</v>
      </c>
      <c r="B93" s="42" t="s">
        <v>24</v>
      </c>
      <c r="C93" s="5" t="s">
        <v>54</v>
      </c>
      <c r="D93" s="42" t="s">
        <v>303</v>
      </c>
      <c r="E93" s="42" t="s">
        <v>85</v>
      </c>
      <c r="F93" s="41">
        <v>2.0</v>
      </c>
      <c r="G93" s="42" t="s">
        <v>104</v>
      </c>
      <c r="H93" s="43" t="s">
        <v>104</v>
      </c>
      <c r="I93" s="4" t="str">
        <f>OFFSET(Respostas!$A$2,VLOOKUP($C93,$M$2:$N$41,2,FALSE),VLOOKUP($B93,$P$2:$Q$21,2,FALSE))</f>
        <v/>
      </c>
      <c r="J93" s="4">
        <f t="shared" si="1"/>
        <v>0</v>
      </c>
    </row>
    <row r="94">
      <c r="A94" s="41">
        <v>93.0</v>
      </c>
      <c r="B94" s="42" t="s">
        <v>24</v>
      </c>
      <c r="C94" s="5" t="s">
        <v>55</v>
      </c>
      <c r="D94" s="42" t="s">
        <v>304</v>
      </c>
      <c r="E94" s="42" t="s">
        <v>88</v>
      </c>
      <c r="F94" s="41">
        <v>2.0</v>
      </c>
      <c r="G94" s="42" t="s">
        <v>104</v>
      </c>
      <c r="H94" s="43" t="s">
        <v>104</v>
      </c>
      <c r="I94" s="4" t="str">
        <f>OFFSET(Respostas!$A$2,VLOOKUP($C94,$M$2:$N$41,2,FALSE),VLOOKUP($B94,$P$2:$Q$21,2,FALSE))</f>
        <v/>
      </c>
      <c r="J94" s="4">
        <f t="shared" si="1"/>
        <v>0</v>
      </c>
    </row>
    <row r="95">
      <c r="A95" s="41">
        <v>94.0</v>
      </c>
      <c r="B95" s="42" t="s">
        <v>24</v>
      </c>
      <c r="C95" s="5" t="s">
        <v>56</v>
      </c>
      <c r="D95" s="42" t="s">
        <v>305</v>
      </c>
      <c r="E95" s="42" t="s">
        <v>84</v>
      </c>
      <c r="F95" s="41">
        <v>2.0</v>
      </c>
      <c r="G95" s="42" t="s">
        <v>105</v>
      </c>
      <c r="H95" s="43" t="s">
        <v>306</v>
      </c>
      <c r="I95" s="4" t="str">
        <f>OFFSET(Respostas!$A$2,VLOOKUP($C95,$M$2:$N$41,2,FALSE),VLOOKUP($B95,$P$2:$Q$21,2,FALSE))</f>
        <v/>
      </c>
      <c r="J95" s="4">
        <f t="shared" si="1"/>
        <v>0</v>
      </c>
    </row>
    <row r="96">
      <c r="A96" s="41">
        <v>95.0</v>
      </c>
      <c r="B96" s="42" t="s">
        <v>24</v>
      </c>
      <c r="C96" s="5" t="s">
        <v>57</v>
      </c>
      <c r="D96" s="42" t="s">
        <v>307</v>
      </c>
      <c r="E96" s="42" t="s">
        <v>88</v>
      </c>
      <c r="F96" s="41">
        <v>2.0</v>
      </c>
      <c r="G96" s="42" t="s">
        <v>105</v>
      </c>
      <c r="H96" s="43" t="s">
        <v>308</v>
      </c>
      <c r="I96" s="4" t="str">
        <f>OFFSET(Respostas!$A$2,VLOOKUP($C96,$M$2:$N$41,2,FALSE),VLOOKUP($B96,$P$2:$Q$21,2,FALSE))</f>
        <v/>
      </c>
      <c r="J96" s="4">
        <f t="shared" si="1"/>
        <v>0</v>
      </c>
    </row>
    <row r="97">
      <c r="A97" s="41">
        <v>96.0</v>
      </c>
      <c r="B97" s="42" t="s">
        <v>24</v>
      </c>
      <c r="C97" s="5" t="s">
        <v>58</v>
      </c>
      <c r="D97" s="42" t="s">
        <v>309</v>
      </c>
      <c r="E97" s="42" t="s">
        <v>85</v>
      </c>
      <c r="F97" s="41">
        <v>2.0</v>
      </c>
      <c r="G97" s="42" t="s">
        <v>111</v>
      </c>
      <c r="H97" s="43" t="s">
        <v>310</v>
      </c>
      <c r="I97" s="4" t="str">
        <f>OFFSET(Respostas!$A$2,VLOOKUP($C97,$M$2:$N$41,2,FALSE),VLOOKUP($B97,$P$2:$Q$21,2,FALSE))</f>
        <v/>
      </c>
      <c r="J97" s="4">
        <f t="shared" si="1"/>
        <v>0</v>
      </c>
    </row>
    <row r="98">
      <c r="A98" s="41">
        <v>97.0</v>
      </c>
      <c r="B98" s="42" t="s">
        <v>24</v>
      </c>
      <c r="C98" s="5" t="s">
        <v>59</v>
      </c>
      <c r="D98" s="42" t="s">
        <v>311</v>
      </c>
      <c r="E98" s="42" t="s">
        <v>86</v>
      </c>
      <c r="F98" s="41">
        <v>2.0</v>
      </c>
      <c r="G98" s="42" t="s">
        <v>110</v>
      </c>
      <c r="H98" s="43" t="s">
        <v>312</v>
      </c>
      <c r="I98" s="4" t="str">
        <f>OFFSET(Respostas!$A$2,VLOOKUP($C98,$M$2:$N$41,2,FALSE),VLOOKUP($B98,$P$2:$Q$21,2,FALSE))</f>
        <v/>
      </c>
      <c r="J98" s="4">
        <f t="shared" si="1"/>
        <v>0</v>
      </c>
    </row>
    <row r="99">
      <c r="A99" s="41">
        <v>98.0</v>
      </c>
      <c r="B99" s="42" t="s">
        <v>24</v>
      </c>
      <c r="C99" s="5" t="s">
        <v>60</v>
      </c>
      <c r="D99" s="42" t="s">
        <v>313</v>
      </c>
      <c r="E99" s="42" t="s">
        <v>87</v>
      </c>
      <c r="F99" s="41">
        <v>2.0</v>
      </c>
      <c r="G99" s="42" t="s">
        <v>112</v>
      </c>
      <c r="H99" s="43" t="s">
        <v>314</v>
      </c>
      <c r="I99" s="4" t="str">
        <f>OFFSET(Respostas!$A$2,VLOOKUP($C99,$M$2:$N$41,2,FALSE),VLOOKUP($B99,$P$2:$Q$21,2,FALSE))</f>
        <v/>
      </c>
      <c r="J99" s="4">
        <f t="shared" si="1"/>
        <v>0</v>
      </c>
    </row>
    <row r="100">
      <c r="A100" s="41">
        <v>99.0</v>
      </c>
      <c r="B100" s="42" t="s">
        <v>24</v>
      </c>
      <c r="C100" s="5" t="s">
        <v>61</v>
      </c>
      <c r="D100" s="42" t="s">
        <v>315</v>
      </c>
      <c r="E100" s="42" t="s">
        <v>87</v>
      </c>
      <c r="F100" s="41">
        <v>2.0</v>
      </c>
      <c r="G100" s="42" t="s">
        <v>114</v>
      </c>
      <c r="H100" s="43" t="s">
        <v>316</v>
      </c>
      <c r="I100" s="4" t="str">
        <f>OFFSET(Respostas!$A$2,VLOOKUP($C100,$M$2:$N$41,2,FALSE),VLOOKUP($B100,$P$2:$Q$21,2,FALSE))</f>
        <v/>
      </c>
      <c r="J100" s="4">
        <f t="shared" si="1"/>
        <v>0</v>
      </c>
    </row>
    <row r="101">
      <c r="A101" s="41">
        <v>100.0</v>
      </c>
      <c r="B101" s="42" t="s">
        <v>24</v>
      </c>
      <c r="C101" s="5" t="s">
        <v>62</v>
      </c>
      <c r="D101" s="42" t="s">
        <v>317</v>
      </c>
      <c r="E101" s="42" t="s">
        <v>88</v>
      </c>
      <c r="F101" s="41">
        <v>2.0</v>
      </c>
      <c r="G101" s="42" t="s">
        <v>114</v>
      </c>
      <c r="H101" s="43" t="s">
        <v>251</v>
      </c>
      <c r="I101" s="4" t="str">
        <f>OFFSET(Respostas!$A$2,VLOOKUP($C101,$M$2:$N$41,2,FALSE),VLOOKUP($B101,$P$2:$Q$21,2,FALSE))</f>
        <v/>
      </c>
      <c r="J101" s="4">
        <f t="shared" si="1"/>
        <v>0</v>
      </c>
    </row>
    <row r="102">
      <c r="A102" s="41">
        <v>101.0</v>
      </c>
      <c r="B102" s="42" t="s">
        <v>24</v>
      </c>
      <c r="C102" s="5" t="s">
        <v>64</v>
      </c>
      <c r="D102" s="42" t="s">
        <v>318</v>
      </c>
      <c r="E102" s="42" t="s">
        <v>84</v>
      </c>
      <c r="F102" s="41">
        <v>3.0</v>
      </c>
      <c r="G102" s="42" t="s">
        <v>117</v>
      </c>
      <c r="H102" s="43" t="s">
        <v>160</v>
      </c>
      <c r="I102" s="4" t="str">
        <f>OFFSET(Respostas!$A$2,VLOOKUP($C102,$M$2:$N$41,2,FALSE),VLOOKUP($B102,$P$2:$Q$21,2,FALSE))</f>
        <v/>
      </c>
      <c r="J102" s="4">
        <f t="shared" si="1"/>
        <v>0</v>
      </c>
    </row>
    <row r="103">
      <c r="A103" s="41">
        <v>102.0</v>
      </c>
      <c r="B103" s="42" t="s">
        <v>24</v>
      </c>
      <c r="C103" s="5" t="s">
        <v>65</v>
      </c>
      <c r="D103" s="42" t="s">
        <v>319</v>
      </c>
      <c r="E103" s="42" t="s">
        <v>87</v>
      </c>
      <c r="F103" s="41">
        <v>3.0</v>
      </c>
      <c r="G103" s="42" t="s">
        <v>116</v>
      </c>
      <c r="H103" s="43" t="s">
        <v>320</v>
      </c>
      <c r="I103" s="4" t="str">
        <f>OFFSET(Respostas!$A$2,VLOOKUP($C103,$M$2:$N$41,2,FALSE),VLOOKUP($B103,$P$2:$Q$21,2,FALSE))</f>
        <v/>
      </c>
      <c r="J103" s="4">
        <f t="shared" si="1"/>
        <v>0</v>
      </c>
    </row>
    <row r="104">
      <c r="A104" s="41">
        <v>103.0</v>
      </c>
      <c r="B104" s="42" t="s">
        <v>24</v>
      </c>
      <c r="C104" s="5" t="s">
        <v>66</v>
      </c>
      <c r="D104" s="42" t="s">
        <v>321</v>
      </c>
      <c r="E104" s="42" t="s">
        <v>89</v>
      </c>
      <c r="F104" s="41">
        <v>3.0</v>
      </c>
      <c r="G104" s="42" t="s">
        <v>120</v>
      </c>
      <c r="H104" s="43" t="s">
        <v>322</v>
      </c>
      <c r="I104" s="4" t="str">
        <f>OFFSET(Respostas!$A$2,VLOOKUP($C104,$M$2:$N$41,2,FALSE),VLOOKUP($B104,$P$2:$Q$21,2,FALSE))</f>
        <v/>
      </c>
      <c r="J104" s="4">
        <f t="shared" si="1"/>
        <v>1</v>
      </c>
    </row>
    <row r="105">
      <c r="A105" s="41">
        <v>104.0</v>
      </c>
      <c r="B105" s="42" t="s">
        <v>24</v>
      </c>
      <c r="C105" s="5" t="s">
        <v>67</v>
      </c>
      <c r="D105" s="42" t="s">
        <v>323</v>
      </c>
      <c r="E105" s="42" t="s">
        <v>84</v>
      </c>
      <c r="F105" s="41">
        <v>3.0</v>
      </c>
      <c r="G105" s="42" t="s">
        <v>116</v>
      </c>
      <c r="H105" s="43" t="s">
        <v>324</v>
      </c>
      <c r="I105" s="4" t="str">
        <f>OFFSET(Respostas!$A$2,VLOOKUP($C105,$M$2:$N$41,2,FALSE),VLOOKUP($B105,$P$2:$Q$21,2,FALSE))</f>
        <v/>
      </c>
      <c r="J105" s="4">
        <f t="shared" si="1"/>
        <v>0</v>
      </c>
    </row>
    <row r="106">
      <c r="A106" s="41">
        <v>105.0</v>
      </c>
      <c r="B106" s="42" t="s">
        <v>24</v>
      </c>
      <c r="C106" s="5" t="s">
        <v>68</v>
      </c>
      <c r="D106" s="42" t="s">
        <v>325</v>
      </c>
      <c r="E106" s="42" t="s">
        <v>84</v>
      </c>
      <c r="F106" s="41">
        <v>4.0</v>
      </c>
      <c r="G106" s="42" t="s">
        <v>127</v>
      </c>
      <c r="H106" s="43" t="s">
        <v>326</v>
      </c>
      <c r="I106" s="4" t="str">
        <f>OFFSET(Respostas!$A$2,VLOOKUP($C106,$M$2:$N$41,2,FALSE),VLOOKUP($B106,$P$2:$Q$21,2,FALSE))</f>
        <v/>
      </c>
      <c r="J106" s="4">
        <f t="shared" si="1"/>
        <v>0</v>
      </c>
    </row>
    <row r="107">
      <c r="A107" s="41">
        <v>106.0</v>
      </c>
      <c r="B107" s="42" t="s">
        <v>24</v>
      </c>
      <c r="C107" s="5" t="s">
        <v>69</v>
      </c>
      <c r="D107" s="42" t="s">
        <v>327</v>
      </c>
      <c r="E107" s="42" t="s">
        <v>88</v>
      </c>
      <c r="F107" s="41">
        <v>4.0</v>
      </c>
      <c r="G107" s="42" t="s">
        <v>126</v>
      </c>
      <c r="H107" s="43" t="s">
        <v>328</v>
      </c>
      <c r="I107" s="4" t="str">
        <f>OFFSET(Respostas!$A$2,VLOOKUP($C107,$M$2:$N$41,2,FALSE),VLOOKUP($B107,$P$2:$Q$21,2,FALSE))</f>
        <v/>
      </c>
      <c r="J107" s="4">
        <f t="shared" si="1"/>
        <v>0</v>
      </c>
    </row>
    <row r="108">
      <c r="A108" s="41">
        <v>107.0</v>
      </c>
      <c r="B108" s="42" t="s">
        <v>24</v>
      </c>
      <c r="C108" s="5" t="s">
        <v>70</v>
      </c>
      <c r="D108" s="42" t="s">
        <v>329</v>
      </c>
      <c r="E108" s="42" t="s">
        <v>86</v>
      </c>
      <c r="F108" s="41">
        <v>4.0</v>
      </c>
      <c r="G108" s="42" t="s">
        <v>123</v>
      </c>
      <c r="H108" s="43" t="s">
        <v>330</v>
      </c>
      <c r="I108" s="4" t="str">
        <f>OFFSET(Respostas!$A$2,VLOOKUP($C108,$M$2:$N$41,2,FALSE),VLOOKUP($B108,$P$2:$Q$21,2,FALSE))</f>
        <v/>
      </c>
      <c r="J108" s="4">
        <f t="shared" si="1"/>
        <v>0</v>
      </c>
    </row>
    <row r="109">
      <c r="A109" s="41">
        <v>108.0</v>
      </c>
      <c r="B109" s="42" t="s">
        <v>24</v>
      </c>
      <c r="C109" s="5" t="s">
        <v>71</v>
      </c>
      <c r="D109" s="42" t="s">
        <v>331</v>
      </c>
      <c r="E109" s="42" t="s">
        <v>87</v>
      </c>
      <c r="F109" s="41">
        <v>4.0</v>
      </c>
      <c r="G109" s="42" t="s">
        <v>122</v>
      </c>
      <c r="H109" s="43" t="s">
        <v>332</v>
      </c>
      <c r="I109" s="4" t="str">
        <f>OFFSET(Respostas!$A$2,VLOOKUP($C109,$M$2:$N$41,2,FALSE),VLOOKUP($B109,$P$2:$Q$21,2,FALSE))</f>
        <v/>
      </c>
      <c r="J109" s="4">
        <f t="shared" si="1"/>
        <v>0</v>
      </c>
    </row>
    <row r="110">
      <c r="A110" s="41">
        <v>109.0</v>
      </c>
      <c r="B110" s="42" t="s">
        <v>24</v>
      </c>
      <c r="C110" s="5" t="s">
        <v>72</v>
      </c>
      <c r="D110" s="42" t="s">
        <v>333</v>
      </c>
      <c r="E110" s="42" t="s">
        <v>85</v>
      </c>
      <c r="F110" s="41">
        <v>4.0</v>
      </c>
      <c r="G110" s="42" t="s">
        <v>125</v>
      </c>
      <c r="H110" s="43" t="s">
        <v>334</v>
      </c>
      <c r="I110" s="4" t="str">
        <f>OFFSET(Respostas!$A$2,VLOOKUP($C110,$M$2:$N$41,2,FALSE),VLOOKUP($B110,$P$2:$Q$21,2,FALSE))</f>
        <v/>
      </c>
      <c r="J110" s="4">
        <f t="shared" si="1"/>
        <v>0</v>
      </c>
    </row>
    <row r="111">
      <c r="A111" s="41">
        <v>110.0</v>
      </c>
      <c r="B111" s="42" t="s">
        <v>24</v>
      </c>
      <c r="C111" s="5" t="s">
        <v>73</v>
      </c>
      <c r="D111" s="42" t="s">
        <v>335</v>
      </c>
      <c r="E111" s="42" t="s">
        <v>84</v>
      </c>
      <c r="F111" s="41">
        <v>4.0</v>
      </c>
      <c r="G111" s="42" t="s">
        <v>129</v>
      </c>
      <c r="H111" s="43" t="s">
        <v>336</v>
      </c>
      <c r="I111" s="4" t="str">
        <f>OFFSET(Respostas!$A$2,VLOOKUP($C111,$M$2:$N$41,2,FALSE),VLOOKUP($B111,$P$2:$Q$21,2,FALSE))</f>
        <v/>
      </c>
      <c r="J111" s="4">
        <f t="shared" si="1"/>
        <v>0</v>
      </c>
    </row>
    <row r="112">
      <c r="A112" s="41">
        <v>111.0</v>
      </c>
      <c r="B112" s="42" t="s">
        <v>24</v>
      </c>
      <c r="C112" s="5" t="s">
        <v>74</v>
      </c>
      <c r="D112" s="42" t="s">
        <v>337</v>
      </c>
      <c r="E112" s="42" t="s">
        <v>88</v>
      </c>
      <c r="F112" s="41">
        <v>4.0</v>
      </c>
      <c r="G112" s="42" t="s">
        <v>126</v>
      </c>
      <c r="H112" s="43" t="s">
        <v>338</v>
      </c>
      <c r="I112" s="4" t="str">
        <f>OFFSET(Respostas!$A$2,VLOOKUP($C112,$M$2:$N$41,2,FALSE),VLOOKUP($B112,$P$2:$Q$21,2,FALSE))</f>
        <v/>
      </c>
      <c r="J112" s="4">
        <f t="shared" si="1"/>
        <v>0</v>
      </c>
    </row>
    <row r="113">
      <c r="A113" s="41">
        <v>112.0</v>
      </c>
      <c r="B113" s="42" t="s">
        <v>24</v>
      </c>
      <c r="C113" s="5" t="s">
        <v>75</v>
      </c>
      <c r="D113" s="42" t="s">
        <v>339</v>
      </c>
      <c r="E113" s="42" t="s">
        <v>84</v>
      </c>
      <c r="F113" s="41">
        <v>4.0</v>
      </c>
      <c r="G113" s="42" t="s">
        <v>127</v>
      </c>
      <c r="H113" s="43" t="s">
        <v>173</v>
      </c>
      <c r="I113" s="4" t="str">
        <f>OFFSET(Respostas!$A$2,VLOOKUP($C113,$M$2:$N$41,2,FALSE),VLOOKUP($B113,$P$2:$Q$21,2,FALSE))</f>
        <v/>
      </c>
      <c r="J113" s="4">
        <f t="shared" si="1"/>
        <v>0</v>
      </c>
    </row>
    <row r="114">
      <c r="A114" s="41">
        <v>113.0</v>
      </c>
      <c r="B114" s="42" t="s">
        <v>24</v>
      </c>
      <c r="C114" s="5" t="s">
        <v>76</v>
      </c>
      <c r="D114" s="42" t="s">
        <v>340</v>
      </c>
      <c r="E114" s="42" t="s">
        <v>84</v>
      </c>
      <c r="F114" s="41">
        <v>5.0</v>
      </c>
      <c r="G114" s="42" t="s">
        <v>133</v>
      </c>
      <c r="H114" s="43" t="s">
        <v>341</v>
      </c>
      <c r="I114" s="4" t="str">
        <f>OFFSET(Respostas!$A$2,VLOOKUP($C114,$M$2:$N$41,2,FALSE),VLOOKUP($B114,$P$2:$Q$21,2,FALSE))</f>
        <v/>
      </c>
      <c r="J114" s="4">
        <f t="shared" si="1"/>
        <v>0</v>
      </c>
    </row>
    <row r="115">
      <c r="A115" s="41">
        <v>114.0</v>
      </c>
      <c r="B115" s="42" t="s">
        <v>24</v>
      </c>
      <c r="C115" s="5" t="s">
        <v>77</v>
      </c>
      <c r="D115" s="42" t="s">
        <v>342</v>
      </c>
      <c r="E115" s="42" t="s">
        <v>85</v>
      </c>
      <c r="F115" s="41">
        <v>5.0</v>
      </c>
      <c r="G115" s="42" t="s">
        <v>135</v>
      </c>
      <c r="H115" s="43" t="s">
        <v>343</v>
      </c>
      <c r="I115" s="4" t="str">
        <f>OFFSET(Respostas!$A$2,VLOOKUP($C115,$M$2:$N$41,2,FALSE),VLOOKUP($B115,$P$2:$Q$21,2,FALSE))</f>
        <v/>
      </c>
      <c r="J115" s="4">
        <f t="shared" si="1"/>
        <v>0</v>
      </c>
    </row>
    <row r="116">
      <c r="A116" s="41">
        <v>115.0</v>
      </c>
      <c r="B116" s="42" t="s">
        <v>24</v>
      </c>
      <c r="C116" s="5" t="s">
        <v>78</v>
      </c>
      <c r="D116" s="42" t="s">
        <v>344</v>
      </c>
      <c r="E116" s="42" t="s">
        <v>88</v>
      </c>
      <c r="F116" s="41">
        <v>5.0</v>
      </c>
      <c r="G116" s="42" t="s">
        <v>139</v>
      </c>
      <c r="H116" s="43" t="s">
        <v>345</v>
      </c>
      <c r="I116" s="4" t="str">
        <f>OFFSET(Respostas!$A$2,VLOOKUP($C116,$M$2:$N$41,2,FALSE),VLOOKUP($B116,$P$2:$Q$21,2,FALSE))</f>
        <v/>
      </c>
      <c r="J116" s="4">
        <f t="shared" si="1"/>
        <v>0</v>
      </c>
    </row>
    <row r="117">
      <c r="A117" s="41">
        <v>116.0</v>
      </c>
      <c r="B117" s="42" t="s">
        <v>24</v>
      </c>
      <c r="C117" s="5" t="s">
        <v>79</v>
      </c>
      <c r="D117" s="42" t="s">
        <v>346</v>
      </c>
      <c r="E117" s="42" t="s">
        <v>86</v>
      </c>
      <c r="F117" s="41">
        <v>5.0</v>
      </c>
      <c r="G117" s="42" t="s">
        <v>138</v>
      </c>
      <c r="H117" s="43" t="s">
        <v>278</v>
      </c>
      <c r="I117" s="4" t="str">
        <f>OFFSET(Respostas!$A$2,VLOOKUP($C117,$M$2:$N$41,2,FALSE),VLOOKUP($B117,$P$2:$Q$21,2,FALSE))</f>
        <v/>
      </c>
      <c r="J117" s="4">
        <f t="shared" si="1"/>
        <v>0</v>
      </c>
    </row>
    <row r="118">
      <c r="A118" s="41">
        <v>117.0</v>
      </c>
      <c r="B118" s="42" t="s">
        <v>24</v>
      </c>
      <c r="C118" s="5" t="s">
        <v>80</v>
      </c>
      <c r="D118" s="42" t="s">
        <v>347</v>
      </c>
      <c r="E118" s="42" t="s">
        <v>89</v>
      </c>
      <c r="F118" s="41">
        <v>6.0</v>
      </c>
      <c r="G118" s="42" t="s">
        <v>140</v>
      </c>
      <c r="H118" s="43" t="s">
        <v>348</v>
      </c>
      <c r="I118" s="4" t="str">
        <f>OFFSET(Respostas!$A$2,VLOOKUP($C118,$M$2:$N$41,2,FALSE),VLOOKUP($B118,$P$2:$Q$21,2,FALSE))</f>
        <v/>
      </c>
      <c r="J118" s="4">
        <f t="shared" si="1"/>
        <v>1</v>
      </c>
    </row>
    <row r="119">
      <c r="A119" s="41">
        <v>118.0</v>
      </c>
      <c r="B119" s="42" t="s">
        <v>24</v>
      </c>
      <c r="C119" s="5" t="s">
        <v>81</v>
      </c>
      <c r="D119" s="42" t="s">
        <v>349</v>
      </c>
      <c r="E119" s="42" t="s">
        <v>84</v>
      </c>
      <c r="F119" s="41">
        <v>6.0</v>
      </c>
      <c r="G119" s="42" t="s">
        <v>146</v>
      </c>
      <c r="H119" s="43" t="s">
        <v>350</v>
      </c>
      <c r="I119" s="4" t="str">
        <f>OFFSET(Respostas!$A$2,VLOOKUP($C119,$M$2:$N$41,2,FALSE),VLOOKUP($B119,$P$2:$Q$21,2,FALSE))</f>
        <v/>
      </c>
      <c r="J119" s="4">
        <f t="shared" si="1"/>
        <v>0</v>
      </c>
    </row>
    <row r="120">
      <c r="A120" s="41">
        <v>119.0</v>
      </c>
      <c r="B120" s="42" t="s">
        <v>24</v>
      </c>
      <c r="C120" s="5" t="s">
        <v>82</v>
      </c>
      <c r="D120" s="42" t="s">
        <v>351</v>
      </c>
      <c r="E120" s="42" t="s">
        <v>85</v>
      </c>
      <c r="F120" s="41">
        <v>6.0</v>
      </c>
      <c r="G120" s="42" t="s">
        <v>146</v>
      </c>
      <c r="H120" s="43" t="s">
        <v>352</v>
      </c>
      <c r="I120" s="4" t="str">
        <f>OFFSET(Respostas!$A$2,VLOOKUP($C120,$M$2:$N$41,2,FALSE),VLOOKUP($B120,$P$2:$Q$21,2,FALSE))</f>
        <v/>
      </c>
      <c r="J120" s="4">
        <f t="shared" si="1"/>
        <v>0</v>
      </c>
    </row>
    <row r="121">
      <c r="A121" s="41">
        <v>120.0</v>
      </c>
      <c r="B121" s="42" t="s">
        <v>24</v>
      </c>
      <c r="C121" s="9" t="s">
        <v>83</v>
      </c>
      <c r="D121" s="42" t="s">
        <v>353</v>
      </c>
      <c r="E121" s="42" t="s">
        <v>87</v>
      </c>
      <c r="F121" s="41">
        <v>6.0</v>
      </c>
      <c r="G121" s="42" t="s">
        <v>142</v>
      </c>
      <c r="H121" s="43" t="s">
        <v>354</v>
      </c>
      <c r="I121" s="4" t="str">
        <f>OFFSET(Respostas!$A$2,VLOOKUP($C121,$M$2:$N$41,2,FALSE),VLOOKUP($B121,$P$2:$Q$21,2,FALSE))</f>
        <v/>
      </c>
      <c r="J121" s="4">
        <f t="shared" si="1"/>
        <v>0</v>
      </c>
    </row>
    <row r="122">
      <c r="A122" s="41">
        <v>121.0</v>
      </c>
      <c r="B122" s="42" t="s">
        <v>25</v>
      </c>
      <c r="C122" s="5" t="s">
        <v>42</v>
      </c>
      <c r="D122" s="42" t="s">
        <v>355</v>
      </c>
      <c r="E122" s="42" t="s">
        <v>86</v>
      </c>
      <c r="F122" s="41">
        <v>1.0</v>
      </c>
      <c r="G122" s="42" t="s">
        <v>101</v>
      </c>
      <c r="H122" s="43" t="s">
        <v>183</v>
      </c>
      <c r="I122" s="4" t="str">
        <f>OFFSET(Respostas!$A$2,VLOOKUP($C122,$M$2:$N$41,2,FALSE),VLOOKUP($B122,$P$2:$Q$21,2,FALSE))</f>
        <v/>
      </c>
      <c r="J122" s="4">
        <f t="shared" si="1"/>
        <v>0</v>
      </c>
    </row>
    <row r="123">
      <c r="A123" s="41">
        <v>122.0</v>
      </c>
      <c r="B123" s="42" t="s">
        <v>25</v>
      </c>
      <c r="C123" s="5" t="s">
        <v>43</v>
      </c>
      <c r="D123" s="42" t="s">
        <v>356</v>
      </c>
      <c r="E123" s="42" t="s">
        <v>88</v>
      </c>
      <c r="F123" s="41">
        <v>1.0</v>
      </c>
      <c r="G123" s="42" t="s">
        <v>101</v>
      </c>
      <c r="H123" s="43" t="s">
        <v>183</v>
      </c>
      <c r="I123" s="4" t="str">
        <f>OFFSET(Respostas!$A$2,VLOOKUP($C123,$M$2:$N$41,2,FALSE),VLOOKUP($B123,$P$2:$Q$21,2,FALSE))</f>
        <v/>
      </c>
      <c r="J123" s="4">
        <f t="shared" si="1"/>
        <v>0</v>
      </c>
    </row>
    <row r="124">
      <c r="A124" s="41">
        <v>123.0</v>
      </c>
      <c r="B124" s="42" t="s">
        <v>25</v>
      </c>
      <c r="C124" s="5" t="s">
        <v>44</v>
      </c>
      <c r="D124" s="42" t="s">
        <v>357</v>
      </c>
      <c r="E124" s="42" t="s">
        <v>87</v>
      </c>
      <c r="F124" s="41">
        <v>1.0</v>
      </c>
      <c r="G124" s="42" t="s">
        <v>103</v>
      </c>
      <c r="H124" s="43" t="s">
        <v>358</v>
      </c>
      <c r="I124" s="4" t="str">
        <f>OFFSET(Respostas!$A$2,VLOOKUP($C124,$M$2:$N$41,2,FALSE),VLOOKUP($B124,$P$2:$Q$21,2,FALSE))</f>
        <v/>
      </c>
      <c r="J124" s="4">
        <f t="shared" si="1"/>
        <v>0</v>
      </c>
    </row>
    <row r="125">
      <c r="A125" s="41">
        <v>124.0</v>
      </c>
      <c r="B125" s="42" t="s">
        <v>25</v>
      </c>
      <c r="C125" s="5" t="s">
        <v>45</v>
      </c>
      <c r="D125" s="42" t="s">
        <v>359</v>
      </c>
      <c r="E125" s="42" t="s">
        <v>85</v>
      </c>
      <c r="F125" s="41">
        <v>1.0</v>
      </c>
      <c r="G125" s="42" t="s">
        <v>101</v>
      </c>
      <c r="H125" s="43" t="s">
        <v>183</v>
      </c>
      <c r="I125" s="4" t="str">
        <f>OFFSET(Respostas!$A$2,VLOOKUP($C125,$M$2:$N$41,2,FALSE),VLOOKUP($B125,$P$2:$Q$21,2,FALSE))</f>
        <v/>
      </c>
      <c r="J125" s="4">
        <f t="shared" si="1"/>
        <v>0</v>
      </c>
    </row>
    <row r="126">
      <c r="A126" s="41">
        <v>125.0</v>
      </c>
      <c r="B126" s="42" t="s">
        <v>25</v>
      </c>
      <c r="C126" s="5" t="s">
        <v>46</v>
      </c>
      <c r="D126" s="42" t="s">
        <v>360</v>
      </c>
      <c r="E126" s="42" t="s">
        <v>84</v>
      </c>
      <c r="F126" s="41">
        <v>1.0</v>
      </c>
      <c r="G126" s="42" t="s">
        <v>101</v>
      </c>
      <c r="H126" s="43" t="s">
        <v>183</v>
      </c>
      <c r="I126" s="4" t="str">
        <f>OFFSET(Respostas!$A$2,VLOOKUP($C126,$M$2:$N$41,2,FALSE),VLOOKUP($B126,$P$2:$Q$21,2,FALSE))</f>
        <v/>
      </c>
      <c r="J126" s="4">
        <f t="shared" si="1"/>
        <v>0</v>
      </c>
    </row>
    <row r="127">
      <c r="A127" s="41">
        <v>126.0</v>
      </c>
      <c r="B127" s="42" t="s">
        <v>25</v>
      </c>
      <c r="C127" s="5" t="s">
        <v>47</v>
      </c>
      <c r="D127" s="42" t="s">
        <v>361</v>
      </c>
      <c r="E127" s="42" t="s">
        <v>87</v>
      </c>
      <c r="F127" s="41">
        <v>1.0</v>
      </c>
      <c r="G127" s="42" t="s">
        <v>101</v>
      </c>
      <c r="H127" s="43" t="s">
        <v>183</v>
      </c>
      <c r="I127" s="4" t="str">
        <f>OFFSET(Respostas!$A$2,VLOOKUP($C127,$M$2:$N$41,2,FALSE),VLOOKUP($B127,$P$2:$Q$21,2,FALSE))</f>
        <v/>
      </c>
      <c r="J127" s="4">
        <f t="shared" si="1"/>
        <v>0</v>
      </c>
    </row>
    <row r="128">
      <c r="A128" s="41">
        <v>127.0</v>
      </c>
      <c r="B128" s="42" t="s">
        <v>25</v>
      </c>
      <c r="C128" s="5" t="s">
        <v>48</v>
      </c>
      <c r="D128" s="42" t="s">
        <v>362</v>
      </c>
      <c r="E128" s="42" t="s">
        <v>86</v>
      </c>
      <c r="F128" s="41">
        <v>1.0</v>
      </c>
      <c r="G128" s="42" t="s">
        <v>101</v>
      </c>
      <c r="H128" s="43" t="s">
        <v>183</v>
      </c>
      <c r="I128" s="4" t="str">
        <f>OFFSET(Respostas!$A$2,VLOOKUP($C128,$M$2:$N$41,2,FALSE),VLOOKUP($B128,$P$2:$Q$21,2,FALSE))</f>
        <v/>
      </c>
      <c r="J128" s="4">
        <f t="shared" si="1"/>
        <v>0</v>
      </c>
    </row>
    <row r="129">
      <c r="A129" s="41">
        <v>128.0</v>
      </c>
      <c r="B129" s="42" t="s">
        <v>25</v>
      </c>
      <c r="C129" s="5" t="s">
        <v>49</v>
      </c>
      <c r="D129" s="42" t="s">
        <v>363</v>
      </c>
      <c r="E129" s="42" t="s">
        <v>88</v>
      </c>
      <c r="F129" s="41">
        <v>1.0</v>
      </c>
      <c r="G129" s="42" t="s">
        <v>103</v>
      </c>
      <c r="H129" s="43" t="s">
        <v>183</v>
      </c>
      <c r="I129" s="4" t="str">
        <f>OFFSET(Respostas!$A$2,VLOOKUP($C129,$M$2:$N$41,2,FALSE),VLOOKUP($B129,$P$2:$Q$21,2,FALSE))</f>
        <v/>
      </c>
      <c r="J129" s="4">
        <f t="shared" si="1"/>
        <v>0</v>
      </c>
    </row>
    <row r="130">
      <c r="A130" s="41">
        <v>129.0</v>
      </c>
      <c r="B130" s="42" t="s">
        <v>25</v>
      </c>
      <c r="C130" s="5" t="s">
        <v>51</v>
      </c>
      <c r="D130" s="42" t="s">
        <v>364</v>
      </c>
      <c r="E130" s="42" t="s">
        <v>86</v>
      </c>
      <c r="F130" s="41">
        <v>2.0</v>
      </c>
      <c r="G130" s="42" t="s">
        <v>105</v>
      </c>
      <c r="H130" s="43" t="s">
        <v>365</v>
      </c>
      <c r="I130" s="4" t="str">
        <f>OFFSET(Respostas!$A$2,VLOOKUP($C130,$M$2:$N$41,2,FALSE),VLOOKUP($B130,$P$2:$Q$21,2,FALSE))</f>
        <v/>
      </c>
      <c r="J130" s="4">
        <f t="shared" si="1"/>
        <v>0</v>
      </c>
    </row>
    <row r="131">
      <c r="A131" s="41">
        <v>130.0</v>
      </c>
      <c r="B131" s="42" t="s">
        <v>25</v>
      </c>
      <c r="C131" s="5" t="s">
        <v>52</v>
      </c>
      <c r="D131" s="42" t="s">
        <v>366</v>
      </c>
      <c r="E131" s="42" t="s">
        <v>85</v>
      </c>
      <c r="F131" s="41">
        <v>2.0</v>
      </c>
      <c r="G131" s="42" t="s">
        <v>104</v>
      </c>
      <c r="H131" s="43" t="s">
        <v>104</v>
      </c>
      <c r="I131" s="4" t="str">
        <f>OFFSET(Respostas!$A$2,VLOOKUP($C131,$M$2:$N$41,2,FALSE),VLOOKUP($B131,$P$2:$Q$21,2,FALSE))</f>
        <v/>
      </c>
      <c r="J131" s="4">
        <f t="shared" si="1"/>
        <v>0</v>
      </c>
    </row>
    <row r="132">
      <c r="A132" s="41">
        <v>131.0</v>
      </c>
      <c r="B132" s="42" t="s">
        <v>25</v>
      </c>
      <c r="C132" s="5" t="s">
        <v>53</v>
      </c>
      <c r="D132" s="42" t="s">
        <v>367</v>
      </c>
      <c r="E132" s="42" t="s">
        <v>87</v>
      </c>
      <c r="F132" s="41">
        <v>2.0</v>
      </c>
      <c r="G132" s="42" t="s">
        <v>104</v>
      </c>
      <c r="H132" s="43" t="s">
        <v>104</v>
      </c>
      <c r="I132" s="4" t="str">
        <f>OFFSET(Respostas!$A$2,VLOOKUP($C132,$M$2:$N$41,2,FALSE),VLOOKUP($B132,$P$2:$Q$21,2,FALSE))</f>
        <v/>
      </c>
      <c r="J132" s="4">
        <f t="shared" si="1"/>
        <v>0</v>
      </c>
    </row>
    <row r="133">
      <c r="A133" s="41">
        <v>132.0</v>
      </c>
      <c r="B133" s="42" t="s">
        <v>25</v>
      </c>
      <c r="C133" s="5" t="s">
        <v>54</v>
      </c>
      <c r="D133" s="42" t="s">
        <v>368</v>
      </c>
      <c r="E133" s="42" t="s">
        <v>88</v>
      </c>
      <c r="F133" s="41">
        <v>2.0</v>
      </c>
      <c r="G133" s="42" t="s">
        <v>104</v>
      </c>
      <c r="H133" s="43" t="s">
        <v>104</v>
      </c>
      <c r="I133" s="4" t="str">
        <f>OFFSET(Respostas!$A$2,VLOOKUP($C133,$M$2:$N$41,2,FALSE),VLOOKUP($B133,$P$2:$Q$21,2,FALSE))</f>
        <v/>
      </c>
      <c r="J133" s="4">
        <f t="shared" si="1"/>
        <v>0</v>
      </c>
    </row>
    <row r="134">
      <c r="A134" s="41">
        <v>133.0</v>
      </c>
      <c r="B134" s="42" t="s">
        <v>25</v>
      </c>
      <c r="C134" s="5" t="s">
        <v>55</v>
      </c>
      <c r="D134" s="42" t="s">
        <v>369</v>
      </c>
      <c r="E134" s="42" t="s">
        <v>87</v>
      </c>
      <c r="F134" s="41">
        <v>2.0</v>
      </c>
      <c r="G134" s="42" t="s">
        <v>104</v>
      </c>
      <c r="H134" s="43" t="s">
        <v>104</v>
      </c>
      <c r="I134" s="4" t="str">
        <f>OFFSET(Respostas!$A$2,VLOOKUP($C134,$M$2:$N$41,2,FALSE),VLOOKUP($B134,$P$2:$Q$21,2,FALSE))</f>
        <v/>
      </c>
      <c r="J134" s="4">
        <f t="shared" si="1"/>
        <v>0</v>
      </c>
    </row>
    <row r="135">
      <c r="A135" s="41">
        <v>134.0</v>
      </c>
      <c r="B135" s="42" t="s">
        <v>25</v>
      </c>
      <c r="C135" s="5" t="s">
        <v>56</v>
      </c>
      <c r="D135" s="42" t="s">
        <v>370</v>
      </c>
      <c r="E135" s="42" t="s">
        <v>84</v>
      </c>
      <c r="F135" s="41">
        <v>2.0</v>
      </c>
      <c r="G135" s="42" t="s">
        <v>105</v>
      </c>
      <c r="H135" s="43" t="s">
        <v>371</v>
      </c>
      <c r="I135" s="4" t="str">
        <f>OFFSET(Respostas!$A$2,VLOOKUP($C135,$M$2:$N$41,2,FALSE),VLOOKUP($B135,$P$2:$Q$21,2,FALSE))</f>
        <v/>
      </c>
      <c r="J135" s="4">
        <f t="shared" si="1"/>
        <v>0</v>
      </c>
    </row>
    <row r="136">
      <c r="A136" s="41">
        <v>135.0</v>
      </c>
      <c r="B136" s="42" t="s">
        <v>25</v>
      </c>
      <c r="C136" s="5" t="s">
        <v>57</v>
      </c>
      <c r="D136" s="42" t="s">
        <v>372</v>
      </c>
      <c r="E136" s="42" t="s">
        <v>85</v>
      </c>
      <c r="F136" s="41">
        <v>2.0</v>
      </c>
      <c r="G136" s="42" t="s">
        <v>111</v>
      </c>
      <c r="H136" s="43" t="s">
        <v>373</v>
      </c>
      <c r="I136" s="4" t="str">
        <f>OFFSET(Respostas!$A$2,VLOOKUP($C136,$M$2:$N$41,2,FALSE),VLOOKUP($B136,$P$2:$Q$21,2,FALSE))</f>
        <v/>
      </c>
      <c r="J136" s="4">
        <f t="shared" si="1"/>
        <v>0</v>
      </c>
    </row>
    <row r="137">
      <c r="A137" s="41">
        <v>136.0</v>
      </c>
      <c r="B137" s="42" t="s">
        <v>25</v>
      </c>
      <c r="C137" s="5" t="s">
        <v>58</v>
      </c>
      <c r="D137" s="42" t="s">
        <v>374</v>
      </c>
      <c r="E137" s="42" t="s">
        <v>86</v>
      </c>
      <c r="F137" s="41">
        <v>2.0</v>
      </c>
      <c r="G137" s="42" t="s">
        <v>114</v>
      </c>
      <c r="H137" s="43" t="s">
        <v>375</v>
      </c>
      <c r="I137" s="4" t="str">
        <f>OFFSET(Respostas!$A$2,VLOOKUP($C137,$M$2:$N$41,2,FALSE),VLOOKUP($B137,$P$2:$Q$21,2,FALSE))</f>
        <v/>
      </c>
      <c r="J137" s="4">
        <f t="shared" si="1"/>
        <v>0</v>
      </c>
    </row>
    <row r="138">
      <c r="A138" s="41">
        <v>137.0</v>
      </c>
      <c r="B138" s="42" t="s">
        <v>25</v>
      </c>
      <c r="C138" s="5" t="s">
        <v>59</v>
      </c>
      <c r="D138" s="42" t="s">
        <v>376</v>
      </c>
      <c r="E138" s="42" t="s">
        <v>84</v>
      </c>
      <c r="F138" s="41">
        <v>2.0</v>
      </c>
      <c r="G138" s="42" t="s">
        <v>111</v>
      </c>
      <c r="H138" s="43" t="s">
        <v>377</v>
      </c>
      <c r="I138" s="4" t="str">
        <f>OFFSET(Respostas!$A$2,VLOOKUP($C138,$M$2:$N$41,2,FALSE),VLOOKUP($B138,$P$2:$Q$21,2,FALSE))</f>
        <v/>
      </c>
      <c r="J138" s="4">
        <f t="shared" si="1"/>
        <v>0</v>
      </c>
    </row>
    <row r="139">
      <c r="A139" s="41">
        <v>138.0</v>
      </c>
      <c r="B139" s="42" t="s">
        <v>25</v>
      </c>
      <c r="C139" s="5" t="s">
        <v>60</v>
      </c>
      <c r="D139" s="42" t="s">
        <v>378</v>
      </c>
      <c r="E139" s="42" t="s">
        <v>88</v>
      </c>
      <c r="F139" s="41">
        <v>2.0</v>
      </c>
      <c r="G139" s="42" t="s">
        <v>114</v>
      </c>
      <c r="H139" s="43" t="s">
        <v>251</v>
      </c>
      <c r="I139" s="4" t="str">
        <f>OFFSET(Respostas!$A$2,VLOOKUP($C139,$M$2:$N$41,2,FALSE),VLOOKUP($B139,$P$2:$Q$21,2,FALSE))</f>
        <v/>
      </c>
      <c r="J139" s="4">
        <f t="shared" si="1"/>
        <v>0</v>
      </c>
    </row>
    <row r="140">
      <c r="A140" s="41">
        <v>139.0</v>
      </c>
      <c r="B140" s="42" t="s">
        <v>25</v>
      </c>
      <c r="C140" s="5" t="s">
        <v>61</v>
      </c>
      <c r="D140" s="42" t="s">
        <v>379</v>
      </c>
      <c r="E140" s="42" t="s">
        <v>87</v>
      </c>
      <c r="F140" s="41">
        <v>2.0</v>
      </c>
      <c r="G140" s="42" t="s">
        <v>113</v>
      </c>
      <c r="H140" s="45" t="s">
        <v>380</v>
      </c>
      <c r="I140" s="4" t="str">
        <f>OFFSET(Respostas!$A$2,VLOOKUP($C140,$M$2:$N$41,2,FALSE),VLOOKUP($B140,$P$2:$Q$21,2,FALSE))</f>
        <v/>
      </c>
      <c r="J140" s="4">
        <f t="shared" si="1"/>
        <v>0</v>
      </c>
    </row>
    <row r="141">
      <c r="A141" s="41">
        <v>140.0</v>
      </c>
      <c r="B141" s="42" t="s">
        <v>25</v>
      </c>
      <c r="C141" s="5" t="s">
        <v>62</v>
      </c>
      <c r="D141" s="42" t="s">
        <v>381</v>
      </c>
      <c r="E141" s="42" t="s">
        <v>85</v>
      </c>
      <c r="F141" s="41">
        <v>2.0</v>
      </c>
      <c r="G141" s="42" t="s">
        <v>106</v>
      </c>
      <c r="H141" s="43" t="s">
        <v>382</v>
      </c>
      <c r="I141" s="4" t="str">
        <f>OFFSET(Respostas!$A$2,VLOOKUP($C141,$M$2:$N$41,2,FALSE),VLOOKUP($B141,$P$2:$Q$21,2,FALSE))</f>
        <v/>
      </c>
      <c r="J141" s="4">
        <f t="shared" si="1"/>
        <v>0</v>
      </c>
    </row>
    <row r="142">
      <c r="A142" s="41">
        <v>141.0</v>
      </c>
      <c r="B142" s="42" t="s">
        <v>25</v>
      </c>
      <c r="C142" s="5" t="s">
        <v>64</v>
      </c>
      <c r="D142" s="42" t="s">
        <v>383</v>
      </c>
      <c r="E142" s="42" t="s">
        <v>85</v>
      </c>
      <c r="F142" s="41">
        <v>3.0</v>
      </c>
      <c r="G142" s="42" t="s">
        <v>117</v>
      </c>
      <c r="H142" s="43" t="s">
        <v>160</v>
      </c>
      <c r="I142" s="4" t="str">
        <f>OFFSET(Respostas!$A$2,VLOOKUP($C142,$M$2:$N$41,2,FALSE),VLOOKUP($B142,$P$2:$Q$21,2,FALSE))</f>
        <v/>
      </c>
      <c r="J142" s="4">
        <f t="shared" si="1"/>
        <v>0</v>
      </c>
    </row>
    <row r="143">
      <c r="A143" s="41">
        <v>142.0</v>
      </c>
      <c r="B143" s="42" t="s">
        <v>25</v>
      </c>
      <c r="C143" s="5" t="s">
        <v>65</v>
      </c>
      <c r="D143" s="42" t="s">
        <v>384</v>
      </c>
      <c r="E143" s="42" t="s">
        <v>88</v>
      </c>
      <c r="F143" s="41">
        <v>3.0</v>
      </c>
      <c r="G143" s="42" t="s">
        <v>118</v>
      </c>
      <c r="H143" s="43" t="s">
        <v>255</v>
      </c>
      <c r="I143" s="4" t="str">
        <f>OFFSET(Respostas!$A$2,VLOOKUP($C143,$M$2:$N$41,2,FALSE),VLOOKUP($B143,$P$2:$Q$21,2,FALSE))</f>
        <v/>
      </c>
      <c r="J143" s="4">
        <f t="shared" si="1"/>
        <v>0</v>
      </c>
    </row>
    <row r="144">
      <c r="A144" s="41">
        <v>143.0</v>
      </c>
      <c r="B144" s="42" t="s">
        <v>25</v>
      </c>
      <c r="C144" s="5" t="s">
        <v>66</v>
      </c>
      <c r="D144" s="42" t="s">
        <v>385</v>
      </c>
      <c r="E144" s="42" t="s">
        <v>87</v>
      </c>
      <c r="F144" s="41">
        <v>3.0</v>
      </c>
      <c r="G144" s="42" t="s">
        <v>116</v>
      </c>
      <c r="H144" s="43" t="s">
        <v>386</v>
      </c>
      <c r="I144" s="4" t="str">
        <f>OFFSET(Respostas!$A$2,VLOOKUP($C144,$M$2:$N$41,2,FALSE),VLOOKUP($B144,$P$2:$Q$21,2,FALSE))</f>
        <v/>
      </c>
      <c r="J144" s="4">
        <f t="shared" si="1"/>
        <v>0</v>
      </c>
    </row>
    <row r="145">
      <c r="A145" s="41">
        <v>144.0</v>
      </c>
      <c r="B145" s="42" t="s">
        <v>25</v>
      </c>
      <c r="C145" s="5" t="s">
        <v>67</v>
      </c>
      <c r="D145" s="42" t="s">
        <v>387</v>
      </c>
      <c r="E145" s="42" t="s">
        <v>84</v>
      </c>
      <c r="F145" s="41">
        <v>3.0</v>
      </c>
      <c r="G145" s="42" t="s">
        <v>119</v>
      </c>
      <c r="H145" s="43" t="s">
        <v>388</v>
      </c>
      <c r="I145" s="4" t="str">
        <f>OFFSET(Respostas!$A$2,VLOOKUP($C145,$M$2:$N$41,2,FALSE),VLOOKUP($B145,$P$2:$Q$21,2,FALSE))</f>
        <v/>
      </c>
      <c r="J145" s="4">
        <f t="shared" si="1"/>
        <v>0</v>
      </c>
    </row>
    <row r="146">
      <c r="A146" s="41">
        <v>145.0</v>
      </c>
      <c r="B146" s="42" t="s">
        <v>25</v>
      </c>
      <c r="C146" s="5" t="s">
        <v>68</v>
      </c>
      <c r="D146" s="42" t="s">
        <v>389</v>
      </c>
      <c r="E146" s="42" t="s">
        <v>86</v>
      </c>
      <c r="F146" s="41">
        <v>4.0</v>
      </c>
      <c r="G146" s="42" t="s">
        <v>122</v>
      </c>
      <c r="H146" s="43" t="s">
        <v>390</v>
      </c>
      <c r="I146" s="4" t="str">
        <f>OFFSET(Respostas!$A$2,VLOOKUP($C146,$M$2:$N$41,2,FALSE),VLOOKUP($B146,$P$2:$Q$21,2,FALSE))</f>
        <v/>
      </c>
      <c r="J146" s="4">
        <f t="shared" si="1"/>
        <v>0</v>
      </c>
    </row>
    <row r="147">
      <c r="A147" s="41">
        <v>146.0</v>
      </c>
      <c r="B147" s="42" t="s">
        <v>25</v>
      </c>
      <c r="C147" s="5" t="s">
        <v>69</v>
      </c>
      <c r="D147" s="42" t="s">
        <v>391</v>
      </c>
      <c r="E147" s="42" t="s">
        <v>88</v>
      </c>
      <c r="F147" s="41">
        <v>4.0</v>
      </c>
      <c r="G147" s="42" t="s">
        <v>124</v>
      </c>
      <c r="H147" s="45" t="s">
        <v>392</v>
      </c>
      <c r="I147" s="4" t="str">
        <f>OFFSET(Respostas!$A$2,VLOOKUP($C147,$M$2:$N$41,2,FALSE),VLOOKUP($B147,$P$2:$Q$21,2,FALSE))</f>
        <v/>
      </c>
      <c r="J147" s="4">
        <f t="shared" si="1"/>
        <v>0</v>
      </c>
    </row>
    <row r="148">
      <c r="A148" s="41">
        <v>147.0</v>
      </c>
      <c r="B148" s="42" t="s">
        <v>25</v>
      </c>
      <c r="C148" s="5" t="s">
        <v>70</v>
      </c>
      <c r="D148" s="42" t="s">
        <v>393</v>
      </c>
      <c r="E148" s="42" t="s">
        <v>84</v>
      </c>
      <c r="F148" s="41">
        <v>4.0</v>
      </c>
      <c r="G148" s="42" t="s">
        <v>121</v>
      </c>
      <c r="H148" s="43" t="s">
        <v>171</v>
      </c>
      <c r="I148" s="4" t="str">
        <f>OFFSET(Respostas!$A$2,VLOOKUP($C148,$M$2:$N$41,2,FALSE),VLOOKUP($B148,$P$2:$Q$21,2,FALSE))</f>
        <v/>
      </c>
      <c r="J148" s="4">
        <f t="shared" si="1"/>
        <v>0</v>
      </c>
    </row>
    <row r="149">
      <c r="A149" s="41">
        <v>148.0</v>
      </c>
      <c r="B149" s="42" t="s">
        <v>25</v>
      </c>
      <c r="C149" s="5" t="s">
        <v>71</v>
      </c>
      <c r="D149" s="42" t="s">
        <v>394</v>
      </c>
      <c r="E149" s="42" t="s">
        <v>85</v>
      </c>
      <c r="F149" s="41">
        <v>4.0</v>
      </c>
      <c r="G149" s="42" t="s">
        <v>129</v>
      </c>
      <c r="H149" s="43" t="s">
        <v>395</v>
      </c>
      <c r="I149" s="4" t="str">
        <f>OFFSET(Respostas!$A$2,VLOOKUP($C149,$M$2:$N$41,2,FALSE),VLOOKUP($B149,$P$2:$Q$21,2,FALSE))</f>
        <v/>
      </c>
      <c r="J149" s="4">
        <f t="shared" si="1"/>
        <v>0</v>
      </c>
    </row>
    <row r="150">
      <c r="A150" s="41">
        <v>149.0</v>
      </c>
      <c r="B150" s="42" t="s">
        <v>25</v>
      </c>
      <c r="C150" s="5" t="s">
        <v>72</v>
      </c>
      <c r="D150" s="42" t="s">
        <v>396</v>
      </c>
      <c r="E150" s="42" t="s">
        <v>86</v>
      </c>
      <c r="F150" s="41">
        <v>4.0</v>
      </c>
      <c r="G150" s="42" t="s">
        <v>127</v>
      </c>
      <c r="H150" s="43" t="s">
        <v>397</v>
      </c>
      <c r="I150" s="4" t="str">
        <f>OFFSET(Respostas!$A$2,VLOOKUP($C150,$M$2:$N$41,2,FALSE),VLOOKUP($B150,$P$2:$Q$21,2,FALSE))</f>
        <v/>
      </c>
      <c r="J150" s="4">
        <f t="shared" si="1"/>
        <v>0</v>
      </c>
    </row>
    <row r="151">
      <c r="A151" s="41">
        <v>150.0</v>
      </c>
      <c r="B151" s="42" t="s">
        <v>25</v>
      </c>
      <c r="C151" s="5" t="s">
        <v>73</v>
      </c>
      <c r="D151" s="42" t="s">
        <v>398</v>
      </c>
      <c r="E151" s="42" t="s">
        <v>84</v>
      </c>
      <c r="F151" s="41">
        <v>4.0</v>
      </c>
      <c r="G151" s="42" t="s">
        <v>125</v>
      </c>
      <c r="H151" s="43" t="s">
        <v>168</v>
      </c>
      <c r="I151" s="4" t="str">
        <f>OFFSET(Respostas!$A$2,VLOOKUP($C151,$M$2:$N$41,2,FALSE),VLOOKUP($B151,$P$2:$Q$21,2,FALSE))</f>
        <v/>
      </c>
      <c r="J151" s="4">
        <f t="shared" si="1"/>
        <v>0</v>
      </c>
    </row>
    <row r="152">
      <c r="A152" s="41">
        <v>151.0</v>
      </c>
      <c r="B152" s="42" t="s">
        <v>25</v>
      </c>
      <c r="C152" s="5" t="s">
        <v>74</v>
      </c>
      <c r="D152" s="42" t="s">
        <v>399</v>
      </c>
      <c r="E152" s="42" t="s">
        <v>84</v>
      </c>
      <c r="F152" s="41">
        <v>4.0</v>
      </c>
      <c r="G152" s="42" t="s">
        <v>122</v>
      </c>
      <c r="H152" s="43" t="s">
        <v>400</v>
      </c>
      <c r="I152" s="4" t="str">
        <f>OFFSET(Respostas!$A$2,VLOOKUP($C152,$M$2:$N$41,2,FALSE),VLOOKUP($B152,$P$2:$Q$21,2,FALSE))</f>
        <v/>
      </c>
      <c r="J152" s="4">
        <f t="shared" si="1"/>
        <v>0</v>
      </c>
    </row>
    <row r="153">
      <c r="A153" s="41">
        <v>152.0</v>
      </c>
      <c r="B153" s="42" t="s">
        <v>25</v>
      </c>
      <c r="C153" s="5" t="s">
        <v>75</v>
      </c>
      <c r="D153" s="42" t="s">
        <v>401</v>
      </c>
      <c r="E153" s="42" t="s">
        <v>88</v>
      </c>
      <c r="F153" s="41">
        <v>4.0</v>
      </c>
      <c r="G153" s="42" t="s">
        <v>121</v>
      </c>
      <c r="H153" s="43" t="s">
        <v>402</v>
      </c>
      <c r="I153" s="4" t="str">
        <f>OFFSET(Respostas!$A$2,VLOOKUP($C153,$M$2:$N$41,2,FALSE),VLOOKUP($B153,$P$2:$Q$21,2,FALSE))</f>
        <v/>
      </c>
      <c r="J153" s="4">
        <f t="shared" si="1"/>
        <v>0</v>
      </c>
    </row>
    <row r="154">
      <c r="A154" s="41">
        <v>153.0</v>
      </c>
      <c r="B154" s="42" t="s">
        <v>25</v>
      </c>
      <c r="C154" s="5" t="s">
        <v>76</v>
      </c>
      <c r="D154" s="42" t="s">
        <v>403</v>
      </c>
      <c r="E154" s="42" t="s">
        <v>84</v>
      </c>
      <c r="F154" s="41">
        <v>5.0</v>
      </c>
      <c r="G154" s="42" t="s">
        <v>137</v>
      </c>
      <c r="H154" s="43" t="s">
        <v>404</v>
      </c>
      <c r="I154" s="4" t="str">
        <f>OFFSET(Respostas!$A$2,VLOOKUP($C154,$M$2:$N$41,2,FALSE),VLOOKUP($B154,$P$2:$Q$21,2,FALSE))</f>
        <v/>
      </c>
      <c r="J154" s="4">
        <f t="shared" si="1"/>
        <v>0</v>
      </c>
    </row>
    <row r="155">
      <c r="A155" s="41">
        <v>154.0</v>
      </c>
      <c r="B155" s="42" t="s">
        <v>25</v>
      </c>
      <c r="C155" s="5" t="s">
        <v>77</v>
      </c>
      <c r="D155" s="42" t="s">
        <v>405</v>
      </c>
      <c r="E155" s="42" t="s">
        <v>85</v>
      </c>
      <c r="F155" s="41">
        <v>5.0</v>
      </c>
      <c r="G155" s="42" t="s">
        <v>135</v>
      </c>
      <c r="H155" s="43" t="s">
        <v>406</v>
      </c>
      <c r="I155" s="4" t="str">
        <f>OFFSET(Respostas!$A$2,VLOOKUP($C155,$M$2:$N$41,2,FALSE),VLOOKUP($B155,$P$2:$Q$21,2,FALSE))</f>
        <v/>
      </c>
      <c r="J155" s="4">
        <f t="shared" si="1"/>
        <v>0</v>
      </c>
    </row>
    <row r="156">
      <c r="A156" s="41">
        <v>155.0</v>
      </c>
      <c r="B156" s="42" t="s">
        <v>25</v>
      </c>
      <c r="C156" s="5" t="s">
        <v>78</v>
      </c>
      <c r="D156" s="42" t="s">
        <v>407</v>
      </c>
      <c r="E156" s="42" t="s">
        <v>86</v>
      </c>
      <c r="F156" s="41">
        <v>5.0</v>
      </c>
      <c r="G156" s="42" t="s">
        <v>134</v>
      </c>
      <c r="H156" s="43" t="s">
        <v>408</v>
      </c>
      <c r="I156" s="4" t="str">
        <f>OFFSET(Respostas!$A$2,VLOOKUP($C156,$M$2:$N$41,2,FALSE),VLOOKUP($B156,$P$2:$Q$21,2,FALSE))</f>
        <v/>
      </c>
      <c r="J156" s="4">
        <f t="shared" si="1"/>
        <v>0</v>
      </c>
    </row>
    <row r="157">
      <c r="A157" s="41">
        <v>156.0</v>
      </c>
      <c r="B157" s="42" t="s">
        <v>25</v>
      </c>
      <c r="C157" s="5" t="s">
        <v>79</v>
      </c>
      <c r="D157" s="42" t="s">
        <v>409</v>
      </c>
      <c r="E157" s="42" t="s">
        <v>87</v>
      </c>
      <c r="F157" s="41">
        <v>5.0</v>
      </c>
      <c r="G157" s="42" t="s">
        <v>134</v>
      </c>
      <c r="H157" s="43" t="s">
        <v>410</v>
      </c>
      <c r="I157" s="4" t="str">
        <f>OFFSET(Respostas!$A$2,VLOOKUP($C157,$M$2:$N$41,2,FALSE),VLOOKUP($B157,$P$2:$Q$21,2,FALSE))</f>
        <v/>
      </c>
      <c r="J157" s="4">
        <f t="shared" si="1"/>
        <v>0</v>
      </c>
    </row>
    <row r="158">
      <c r="A158" s="41">
        <v>157.0</v>
      </c>
      <c r="B158" s="42" t="s">
        <v>25</v>
      </c>
      <c r="C158" s="5" t="s">
        <v>80</v>
      </c>
      <c r="D158" s="42" t="s">
        <v>411</v>
      </c>
      <c r="E158" s="42" t="s">
        <v>85</v>
      </c>
      <c r="F158" s="41">
        <v>6.0</v>
      </c>
      <c r="G158" s="42" t="s">
        <v>140</v>
      </c>
      <c r="H158" s="43" t="s">
        <v>348</v>
      </c>
      <c r="I158" s="4" t="str">
        <f>OFFSET(Respostas!$A$2,VLOOKUP($C158,$M$2:$N$41,2,FALSE),VLOOKUP($B158,$P$2:$Q$21,2,FALSE))</f>
        <v/>
      </c>
      <c r="J158" s="4">
        <f t="shared" si="1"/>
        <v>0</v>
      </c>
    </row>
    <row r="159">
      <c r="A159" s="41">
        <v>158.0</v>
      </c>
      <c r="B159" s="42" t="s">
        <v>25</v>
      </c>
      <c r="C159" s="5" t="s">
        <v>81</v>
      </c>
      <c r="D159" s="42" t="s">
        <v>412</v>
      </c>
      <c r="E159" s="42" t="s">
        <v>86</v>
      </c>
      <c r="F159" s="41">
        <v>6.0</v>
      </c>
      <c r="G159" s="42" t="s">
        <v>142</v>
      </c>
      <c r="H159" s="43" t="s">
        <v>413</v>
      </c>
      <c r="I159" s="4" t="str">
        <f>OFFSET(Respostas!$A$2,VLOOKUP($C159,$M$2:$N$41,2,FALSE),VLOOKUP($B159,$P$2:$Q$21,2,FALSE))</f>
        <v/>
      </c>
      <c r="J159" s="4">
        <f t="shared" si="1"/>
        <v>0</v>
      </c>
    </row>
    <row r="160">
      <c r="A160" s="41">
        <v>159.0</v>
      </c>
      <c r="B160" s="42" t="s">
        <v>25</v>
      </c>
      <c r="C160" s="5" t="s">
        <v>82</v>
      </c>
      <c r="D160" s="42" t="s">
        <v>414</v>
      </c>
      <c r="E160" s="42" t="s">
        <v>87</v>
      </c>
      <c r="F160" s="41">
        <v>6.0</v>
      </c>
      <c r="G160" s="42" t="s">
        <v>145</v>
      </c>
      <c r="H160" s="43" t="s">
        <v>415</v>
      </c>
      <c r="I160" s="4" t="str">
        <f>OFFSET(Respostas!$A$2,VLOOKUP($C160,$M$2:$N$41,2,FALSE),VLOOKUP($B160,$P$2:$Q$21,2,FALSE))</f>
        <v/>
      </c>
      <c r="J160" s="4">
        <f t="shared" si="1"/>
        <v>0</v>
      </c>
    </row>
    <row r="161">
      <c r="A161" s="41">
        <v>160.0</v>
      </c>
      <c r="B161" s="42" t="s">
        <v>25</v>
      </c>
      <c r="C161" s="9" t="s">
        <v>83</v>
      </c>
      <c r="D161" s="42" t="s">
        <v>416</v>
      </c>
      <c r="E161" s="42" t="s">
        <v>88</v>
      </c>
      <c r="F161" s="41">
        <v>6.0</v>
      </c>
      <c r="G161" s="42" t="s">
        <v>143</v>
      </c>
      <c r="H161" s="43" t="s">
        <v>417</v>
      </c>
      <c r="I161" s="4" t="str">
        <f>OFFSET(Respostas!$A$2,VLOOKUP($C161,$M$2:$N$41,2,FALSE),VLOOKUP($B161,$P$2:$Q$21,2,FALSE))</f>
        <v/>
      </c>
      <c r="J161" s="4">
        <f t="shared" si="1"/>
        <v>0</v>
      </c>
    </row>
    <row r="162">
      <c r="A162" s="41">
        <v>161.0</v>
      </c>
      <c r="B162" s="42" t="s">
        <v>26</v>
      </c>
      <c r="C162" s="5" t="s">
        <v>42</v>
      </c>
      <c r="D162" s="42" t="s">
        <v>418</v>
      </c>
      <c r="E162" s="42" t="s">
        <v>85</v>
      </c>
      <c r="F162" s="41">
        <v>1.0</v>
      </c>
      <c r="G162" s="42" t="s">
        <v>101</v>
      </c>
      <c r="H162" s="43" t="s">
        <v>183</v>
      </c>
      <c r="I162" s="4" t="str">
        <f>OFFSET(Respostas!$A$2,VLOOKUP($C162,$M$2:$N$41,2,FALSE),VLOOKUP($B162,$P$2:$Q$21,2,FALSE))</f>
        <v/>
      </c>
      <c r="J162" s="4">
        <f t="shared" si="1"/>
        <v>0</v>
      </c>
    </row>
    <row r="163">
      <c r="A163" s="41">
        <v>162.0</v>
      </c>
      <c r="B163" s="42" t="s">
        <v>26</v>
      </c>
      <c r="C163" s="5" t="s">
        <v>43</v>
      </c>
      <c r="D163" s="42" t="s">
        <v>419</v>
      </c>
      <c r="E163" s="42" t="s">
        <v>87</v>
      </c>
      <c r="F163" s="41">
        <v>1.0</v>
      </c>
      <c r="G163" s="42" t="s">
        <v>101</v>
      </c>
      <c r="H163" s="43" t="s">
        <v>183</v>
      </c>
      <c r="I163" s="4" t="str">
        <f>OFFSET(Respostas!$A$2,VLOOKUP($C163,$M$2:$N$41,2,FALSE),VLOOKUP($B163,$P$2:$Q$21,2,FALSE))</f>
        <v/>
      </c>
      <c r="J163" s="4">
        <f t="shared" si="1"/>
        <v>0</v>
      </c>
    </row>
    <row r="164">
      <c r="A164" s="41">
        <v>163.0</v>
      </c>
      <c r="B164" s="42" t="s">
        <v>26</v>
      </c>
      <c r="C164" s="5" t="s">
        <v>44</v>
      </c>
      <c r="D164" s="42" t="s">
        <v>420</v>
      </c>
      <c r="E164" s="42" t="s">
        <v>85</v>
      </c>
      <c r="F164" s="41">
        <v>1.0</v>
      </c>
      <c r="G164" s="42" t="s">
        <v>101</v>
      </c>
      <c r="H164" s="43" t="s">
        <v>183</v>
      </c>
      <c r="I164" s="4" t="str">
        <f>OFFSET(Respostas!$A$2,VLOOKUP($C164,$M$2:$N$41,2,FALSE),VLOOKUP($B164,$P$2:$Q$21,2,FALSE))</f>
        <v/>
      </c>
      <c r="J164" s="4">
        <f t="shared" si="1"/>
        <v>0</v>
      </c>
    </row>
    <row r="165">
      <c r="A165" s="41">
        <v>164.0</v>
      </c>
      <c r="B165" s="42" t="s">
        <v>26</v>
      </c>
      <c r="C165" s="5" t="s">
        <v>45</v>
      </c>
      <c r="D165" s="42" t="s">
        <v>421</v>
      </c>
      <c r="E165" s="42" t="s">
        <v>88</v>
      </c>
      <c r="F165" s="41">
        <v>1.0</v>
      </c>
      <c r="G165" s="42" t="s">
        <v>103</v>
      </c>
      <c r="H165" s="43" t="s">
        <v>422</v>
      </c>
      <c r="I165" s="4" t="str">
        <f>OFFSET(Respostas!$A$2,VLOOKUP($C165,$M$2:$N$41,2,FALSE),VLOOKUP($B165,$P$2:$Q$21,2,FALSE))</f>
        <v/>
      </c>
      <c r="J165" s="4">
        <f t="shared" si="1"/>
        <v>0</v>
      </c>
    </row>
    <row r="166">
      <c r="A166" s="41">
        <v>165.0</v>
      </c>
      <c r="B166" s="42" t="s">
        <v>26</v>
      </c>
      <c r="C166" s="5" t="s">
        <v>46</v>
      </c>
      <c r="D166" s="42" t="s">
        <v>423</v>
      </c>
      <c r="E166" s="42" t="s">
        <v>85</v>
      </c>
      <c r="F166" s="41">
        <v>1.0</v>
      </c>
      <c r="G166" s="42" t="s">
        <v>101</v>
      </c>
      <c r="H166" s="43" t="s">
        <v>183</v>
      </c>
      <c r="I166" s="4" t="str">
        <f>OFFSET(Respostas!$A$2,VLOOKUP($C166,$M$2:$N$41,2,FALSE),VLOOKUP($B166,$P$2:$Q$21,2,FALSE))</f>
        <v/>
      </c>
      <c r="J166" s="4">
        <f t="shared" si="1"/>
        <v>0</v>
      </c>
    </row>
    <row r="167">
      <c r="A167" s="41">
        <v>166.0</v>
      </c>
      <c r="B167" s="42" t="s">
        <v>26</v>
      </c>
      <c r="C167" s="5" t="s">
        <v>47</v>
      </c>
      <c r="D167" s="42" t="s">
        <v>424</v>
      </c>
      <c r="E167" s="42" t="s">
        <v>84</v>
      </c>
      <c r="F167" s="41">
        <v>1.0</v>
      </c>
      <c r="G167" s="42" t="s">
        <v>101</v>
      </c>
      <c r="H167" s="43" t="s">
        <v>183</v>
      </c>
      <c r="I167" s="4" t="str">
        <f>OFFSET(Respostas!$A$2,VLOOKUP($C167,$M$2:$N$41,2,FALSE),VLOOKUP($B167,$P$2:$Q$21,2,FALSE))</f>
        <v/>
      </c>
      <c r="J167" s="4">
        <f t="shared" si="1"/>
        <v>0</v>
      </c>
    </row>
    <row r="168">
      <c r="A168" s="41">
        <v>167.0</v>
      </c>
      <c r="B168" s="42" t="s">
        <v>26</v>
      </c>
      <c r="C168" s="5" t="s">
        <v>48</v>
      </c>
      <c r="D168" s="42" t="s">
        <v>425</v>
      </c>
      <c r="E168" s="42" t="s">
        <v>85</v>
      </c>
      <c r="F168" s="41">
        <v>1.0</v>
      </c>
      <c r="G168" s="42" t="s">
        <v>101</v>
      </c>
      <c r="H168" s="43" t="s">
        <v>183</v>
      </c>
      <c r="I168" s="4" t="str">
        <f>OFFSET(Respostas!$A$2,VLOOKUP($C168,$M$2:$N$41,2,FALSE),VLOOKUP($B168,$P$2:$Q$21,2,FALSE))</f>
        <v/>
      </c>
      <c r="J168" s="4">
        <f t="shared" si="1"/>
        <v>0</v>
      </c>
    </row>
    <row r="169">
      <c r="A169" s="41">
        <v>168.0</v>
      </c>
      <c r="B169" s="42" t="s">
        <v>26</v>
      </c>
      <c r="C169" s="5" t="s">
        <v>49</v>
      </c>
      <c r="D169" s="42" t="s">
        <v>426</v>
      </c>
      <c r="E169" s="42" t="s">
        <v>87</v>
      </c>
      <c r="F169" s="41">
        <v>1.0</v>
      </c>
      <c r="G169" s="42" t="s">
        <v>101</v>
      </c>
      <c r="H169" s="43" t="s">
        <v>183</v>
      </c>
      <c r="I169" s="4" t="str">
        <f>OFFSET(Respostas!$A$2,VLOOKUP($C169,$M$2:$N$41,2,FALSE),VLOOKUP($B169,$P$2:$Q$21,2,FALSE))</f>
        <v/>
      </c>
      <c r="J169" s="4">
        <f t="shared" si="1"/>
        <v>0</v>
      </c>
    </row>
    <row r="170">
      <c r="A170" s="41">
        <v>169.0</v>
      </c>
      <c r="B170" s="42" t="s">
        <v>26</v>
      </c>
      <c r="C170" s="5" t="s">
        <v>51</v>
      </c>
      <c r="D170" s="42" t="s">
        <v>427</v>
      </c>
      <c r="E170" s="42" t="s">
        <v>86</v>
      </c>
      <c r="F170" s="41">
        <v>2.0</v>
      </c>
      <c r="G170" s="42" t="s">
        <v>104</v>
      </c>
      <c r="H170" s="43" t="s">
        <v>104</v>
      </c>
      <c r="I170" s="4" t="str">
        <f>OFFSET(Respostas!$A$2,VLOOKUP($C170,$M$2:$N$41,2,FALSE),VLOOKUP($B170,$P$2:$Q$21,2,FALSE))</f>
        <v/>
      </c>
      <c r="J170" s="4">
        <f t="shared" si="1"/>
        <v>0</v>
      </c>
    </row>
    <row r="171">
      <c r="A171" s="41">
        <v>170.0</v>
      </c>
      <c r="B171" s="42" t="s">
        <v>26</v>
      </c>
      <c r="C171" s="5" t="s">
        <v>52</v>
      </c>
      <c r="D171" s="42" t="s">
        <v>428</v>
      </c>
      <c r="E171" s="42" t="s">
        <v>85</v>
      </c>
      <c r="F171" s="41">
        <v>2.0</v>
      </c>
      <c r="G171" s="42" t="s">
        <v>104</v>
      </c>
      <c r="H171" s="43" t="s">
        <v>104</v>
      </c>
      <c r="I171" s="4" t="str">
        <f>OFFSET(Respostas!$A$2,VLOOKUP($C171,$M$2:$N$41,2,FALSE),VLOOKUP($B171,$P$2:$Q$21,2,FALSE))</f>
        <v/>
      </c>
      <c r="J171" s="4">
        <f t="shared" si="1"/>
        <v>0</v>
      </c>
    </row>
    <row r="172">
      <c r="A172" s="41">
        <v>171.0</v>
      </c>
      <c r="B172" s="42" t="s">
        <v>26</v>
      </c>
      <c r="C172" s="5" t="s">
        <v>53</v>
      </c>
      <c r="D172" s="42" t="s">
        <v>429</v>
      </c>
      <c r="E172" s="42" t="s">
        <v>88</v>
      </c>
      <c r="F172" s="41">
        <v>2.0</v>
      </c>
      <c r="G172" s="42" t="s">
        <v>104</v>
      </c>
      <c r="H172" s="43" t="s">
        <v>104</v>
      </c>
      <c r="I172" s="4" t="str">
        <f>OFFSET(Respostas!$A$2,VLOOKUP($C172,$M$2:$N$41,2,FALSE),VLOOKUP($B172,$P$2:$Q$21,2,FALSE))</f>
        <v/>
      </c>
      <c r="J172" s="4">
        <f t="shared" si="1"/>
        <v>0</v>
      </c>
    </row>
    <row r="173">
      <c r="A173" s="41">
        <v>172.0</v>
      </c>
      <c r="B173" s="42" t="s">
        <v>26</v>
      </c>
      <c r="C173" s="5" t="s">
        <v>54</v>
      </c>
      <c r="D173" s="42" t="s">
        <v>430</v>
      </c>
      <c r="E173" s="42" t="s">
        <v>84</v>
      </c>
      <c r="F173" s="41">
        <v>2.0</v>
      </c>
      <c r="G173" s="42" t="s">
        <v>104</v>
      </c>
      <c r="H173" s="43" t="s">
        <v>104</v>
      </c>
      <c r="I173" s="4" t="str">
        <f>OFFSET(Respostas!$A$2,VLOOKUP($C173,$M$2:$N$41,2,FALSE),VLOOKUP($B173,$P$2:$Q$21,2,FALSE))</f>
        <v/>
      </c>
      <c r="J173" s="4">
        <f t="shared" si="1"/>
        <v>0</v>
      </c>
    </row>
    <row r="174">
      <c r="A174" s="41">
        <v>173.0</v>
      </c>
      <c r="B174" s="42" t="s">
        <v>26</v>
      </c>
      <c r="C174" s="5" t="s">
        <v>55</v>
      </c>
      <c r="D174" s="42" t="s">
        <v>431</v>
      </c>
      <c r="E174" s="42" t="s">
        <v>84</v>
      </c>
      <c r="F174" s="41">
        <v>2.0</v>
      </c>
      <c r="G174" s="42" t="s">
        <v>104</v>
      </c>
      <c r="H174" s="43" t="s">
        <v>104</v>
      </c>
      <c r="I174" s="4" t="str">
        <f>OFFSET(Respostas!$A$2,VLOOKUP($C174,$M$2:$N$41,2,FALSE),VLOOKUP($B174,$P$2:$Q$21,2,FALSE))</f>
        <v/>
      </c>
      <c r="J174" s="4">
        <f t="shared" si="1"/>
        <v>0</v>
      </c>
    </row>
    <row r="175">
      <c r="A175" s="41">
        <v>174.0</v>
      </c>
      <c r="B175" s="42" t="s">
        <v>26</v>
      </c>
      <c r="C175" s="5" t="s">
        <v>56</v>
      </c>
      <c r="D175" s="42" t="s">
        <v>432</v>
      </c>
      <c r="E175" s="42" t="s">
        <v>86</v>
      </c>
      <c r="F175" s="41">
        <v>2.0</v>
      </c>
      <c r="G175" s="42" t="s">
        <v>105</v>
      </c>
      <c r="H175" s="43" t="s">
        <v>206</v>
      </c>
      <c r="I175" s="4" t="str">
        <f>OFFSET(Respostas!$A$2,VLOOKUP($C175,$M$2:$N$41,2,FALSE),VLOOKUP($B175,$P$2:$Q$21,2,FALSE))</f>
        <v/>
      </c>
      <c r="J175" s="4">
        <f t="shared" si="1"/>
        <v>0</v>
      </c>
    </row>
    <row r="176">
      <c r="A176" s="41">
        <v>175.0</v>
      </c>
      <c r="B176" s="42" t="s">
        <v>26</v>
      </c>
      <c r="C176" s="5" t="s">
        <v>57</v>
      </c>
      <c r="D176" s="42" t="s">
        <v>433</v>
      </c>
      <c r="E176" s="42" t="s">
        <v>85</v>
      </c>
      <c r="F176" s="41">
        <v>2.0</v>
      </c>
      <c r="G176" s="42" t="s">
        <v>115</v>
      </c>
      <c r="H176" s="43" t="s">
        <v>216</v>
      </c>
      <c r="I176" s="4" t="str">
        <f>OFFSET(Respostas!$A$2,VLOOKUP($C176,$M$2:$N$41,2,FALSE),VLOOKUP($B176,$P$2:$Q$21,2,FALSE))</f>
        <v/>
      </c>
      <c r="J176" s="4">
        <f t="shared" si="1"/>
        <v>0</v>
      </c>
    </row>
    <row r="177">
      <c r="A177" s="41">
        <v>176.0</v>
      </c>
      <c r="B177" s="42" t="s">
        <v>26</v>
      </c>
      <c r="C177" s="5" t="s">
        <v>58</v>
      </c>
      <c r="D177" s="42" t="s">
        <v>434</v>
      </c>
      <c r="E177" s="42" t="s">
        <v>87</v>
      </c>
      <c r="F177" s="41">
        <v>2.0</v>
      </c>
      <c r="G177" s="42" t="s">
        <v>112</v>
      </c>
      <c r="H177" s="43" t="s">
        <v>314</v>
      </c>
      <c r="I177" s="4" t="str">
        <f>OFFSET(Respostas!$A$2,VLOOKUP($C177,$M$2:$N$41,2,FALSE),VLOOKUP($B177,$P$2:$Q$21,2,FALSE))</f>
        <v/>
      </c>
      <c r="J177" s="4">
        <f t="shared" si="1"/>
        <v>0</v>
      </c>
    </row>
    <row r="178">
      <c r="A178" s="41">
        <v>177.0</v>
      </c>
      <c r="B178" s="42" t="s">
        <v>26</v>
      </c>
      <c r="C178" s="5" t="s">
        <v>59</v>
      </c>
      <c r="D178" s="42" t="s">
        <v>435</v>
      </c>
      <c r="E178" s="42" t="s">
        <v>88</v>
      </c>
      <c r="F178" s="41">
        <v>2.0</v>
      </c>
      <c r="G178" s="42" t="s">
        <v>111</v>
      </c>
      <c r="H178" s="43" t="s">
        <v>436</v>
      </c>
      <c r="I178" s="4" t="str">
        <f>OFFSET(Respostas!$A$2,VLOOKUP($C178,$M$2:$N$41,2,FALSE),VLOOKUP($B178,$P$2:$Q$21,2,FALSE))</f>
        <v/>
      </c>
      <c r="J178" s="4">
        <f t="shared" si="1"/>
        <v>0</v>
      </c>
    </row>
    <row r="179">
      <c r="A179" s="41">
        <v>178.0</v>
      </c>
      <c r="B179" s="42" t="s">
        <v>26</v>
      </c>
      <c r="C179" s="5" t="s">
        <v>60</v>
      </c>
      <c r="D179" s="42" t="s">
        <v>437</v>
      </c>
      <c r="E179" s="42" t="s">
        <v>84</v>
      </c>
      <c r="F179" s="41">
        <v>2.0</v>
      </c>
      <c r="G179" s="42" t="s">
        <v>113</v>
      </c>
      <c r="H179" s="45" t="s">
        <v>438</v>
      </c>
      <c r="I179" s="4" t="str">
        <f>OFFSET(Respostas!$A$2,VLOOKUP($C179,$M$2:$N$41,2,FALSE),VLOOKUP($B179,$P$2:$Q$21,2,FALSE))</f>
        <v/>
      </c>
      <c r="J179" s="4">
        <f t="shared" si="1"/>
        <v>0</v>
      </c>
    </row>
    <row r="180">
      <c r="A180" s="41">
        <v>179.0</v>
      </c>
      <c r="B180" s="42" t="s">
        <v>26</v>
      </c>
      <c r="C180" s="5" t="s">
        <v>61</v>
      </c>
      <c r="D180" s="42" t="s">
        <v>439</v>
      </c>
      <c r="E180" s="42" t="s">
        <v>86</v>
      </c>
      <c r="F180" s="41">
        <v>2.0</v>
      </c>
      <c r="G180" s="42" t="s">
        <v>111</v>
      </c>
      <c r="H180" s="43" t="s">
        <v>440</v>
      </c>
      <c r="I180" s="4" t="str">
        <f>OFFSET(Respostas!$A$2,VLOOKUP($C180,$M$2:$N$41,2,FALSE),VLOOKUP($B180,$P$2:$Q$21,2,FALSE))</f>
        <v/>
      </c>
      <c r="J180" s="4">
        <f t="shared" si="1"/>
        <v>0</v>
      </c>
    </row>
    <row r="181">
      <c r="A181" s="41">
        <v>180.0</v>
      </c>
      <c r="B181" s="42" t="s">
        <v>26</v>
      </c>
      <c r="C181" s="5" t="s">
        <v>62</v>
      </c>
      <c r="D181" s="42" t="s">
        <v>441</v>
      </c>
      <c r="E181" s="42" t="s">
        <v>84</v>
      </c>
      <c r="F181" s="41">
        <v>2.0</v>
      </c>
      <c r="G181" s="42" t="s">
        <v>114</v>
      </c>
      <c r="H181" s="43" t="s">
        <v>442</v>
      </c>
      <c r="I181" s="4" t="str">
        <f>OFFSET(Respostas!$A$2,VLOOKUP($C181,$M$2:$N$41,2,FALSE),VLOOKUP($B181,$P$2:$Q$21,2,FALSE))</f>
        <v/>
      </c>
      <c r="J181" s="4">
        <f t="shared" si="1"/>
        <v>0</v>
      </c>
    </row>
    <row r="182">
      <c r="A182" s="41">
        <v>181.0</v>
      </c>
      <c r="B182" s="42" t="s">
        <v>26</v>
      </c>
      <c r="C182" s="5" t="s">
        <v>64</v>
      </c>
      <c r="D182" s="42" t="s">
        <v>443</v>
      </c>
      <c r="E182" s="42" t="s">
        <v>84</v>
      </c>
      <c r="F182" s="41">
        <v>3.0</v>
      </c>
      <c r="G182" s="42" t="s">
        <v>116</v>
      </c>
      <c r="H182" s="43" t="s">
        <v>444</v>
      </c>
      <c r="I182" s="4" t="str">
        <f>OFFSET(Respostas!$A$2,VLOOKUP($C182,$M$2:$N$41,2,FALSE),VLOOKUP($B182,$P$2:$Q$21,2,FALSE))</f>
        <v/>
      </c>
      <c r="J182" s="4">
        <f t="shared" si="1"/>
        <v>0</v>
      </c>
    </row>
    <row r="183">
      <c r="A183" s="41">
        <v>182.0</v>
      </c>
      <c r="B183" s="42" t="s">
        <v>26</v>
      </c>
      <c r="C183" s="5" t="s">
        <v>65</v>
      </c>
      <c r="D183" s="42" t="s">
        <v>445</v>
      </c>
      <c r="E183" s="42" t="s">
        <v>87</v>
      </c>
      <c r="F183" s="41">
        <v>3.0</v>
      </c>
      <c r="G183" s="42" t="s">
        <v>117</v>
      </c>
      <c r="H183" s="43" t="s">
        <v>162</v>
      </c>
      <c r="I183" s="4" t="str">
        <f>OFFSET(Respostas!$A$2,VLOOKUP($C183,$M$2:$N$41,2,FALSE),VLOOKUP($B183,$P$2:$Q$21,2,FALSE))</f>
        <v/>
      </c>
      <c r="J183" s="4">
        <f t="shared" si="1"/>
        <v>0</v>
      </c>
    </row>
    <row r="184">
      <c r="A184" s="41">
        <v>183.0</v>
      </c>
      <c r="B184" s="42" t="s">
        <v>26</v>
      </c>
      <c r="C184" s="5" t="s">
        <v>66</v>
      </c>
      <c r="D184" s="42" t="s">
        <v>446</v>
      </c>
      <c r="E184" s="42" t="s">
        <v>86</v>
      </c>
      <c r="F184" s="41">
        <v>3.0</v>
      </c>
      <c r="G184" s="42" t="s">
        <v>116</v>
      </c>
      <c r="H184" s="43" t="s">
        <v>447</v>
      </c>
      <c r="I184" s="4" t="str">
        <f>OFFSET(Respostas!$A$2,VLOOKUP($C184,$M$2:$N$41,2,FALSE),VLOOKUP($B184,$P$2:$Q$21,2,FALSE))</f>
        <v/>
      </c>
      <c r="J184" s="4">
        <f t="shared" si="1"/>
        <v>0</v>
      </c>
    </row>
    <row r="185">
      <c r="A185" s="41">
        <v>184.0</v>
      </c>
      <c r="B185" s="42" t="s">
        <v>26</v>
      </c>
      <c r="C185" s="5" t="s">
        <v>67</v>
      </c>
      <c r="D185" s="42" t="s">
        <v>448</v>
      </c>
      <c r="E185" s="42" t="s">
        <v>88</v>
      </c>
      <c r="F185" s="41">
        <v>3.0</v>
      </c>
      <c r="G185" s="42" t="s">
        <v>117</v>
      </c>
      <c r="H185" s="43" t="s">
        <v>160</v>
      </c>
      <c r="I185" s="4" t="str">
        <f>OFFSET(Respostas!$A$2,VLOOKUP($C185,$M$2:$N$41,2,FALSE),VLOOKUP($B185,$P$2:$Q$21,2,FALSE))</f>
        <v/>
      </c>
      <c r="J185" s="4">
        <f t="shared" si="1"/>
        <v>0</v>
      </c>
    </row>
    <row r="186">
      <c r="A186" s="41">
        <v>185.0</v>
      </c>
      <c r="B186" s="42" t="s">
        <v>26</v>
      </c>
      <c r="C186" s="5" t="s">
        <v>68</v>
      </c>
      <c r="D186" s="42" t="s">
        <v>449</v>
      </c>
      <c r="E186" s="42" t="s">
        <v>84</v>
      </c>
      <c r="F186" s="41">
        <v>4.0</v>
      </c>
      <c r="G186" s="42" t="s">
        <v>127</v>
      </c>
      <c r="H186" s="43" t="s">
        <v>326</v>
      </c>
      <c r="I186" s="4" t="str">
        <f>OFFSET(Respostas!$A$2,VLOOKUP($C186,$M$2:$N$41,2,FALSE),VLOOKUP($B186,$P$2:$Q$21,2,FALSE))</f>
        <v/>
      </c>
      <c r="J186" s="4">
        <f t="shared" si="1"/>
        <v>0</v>
      </c>
    </row>
    <row r="187">
      <c r="A187" s="41">
        <v>186.0</v>
      </c>
      <c r="B187" s="42" t="s">
        <v>26</v>
      </c>
      <c r="C187" s="5" t="s">
        <v>69</v>
      </c>
      <c r="D187" s="42" t="s">
        <v>450</v>
      </c>
      <c r="E187" s="42" t="s">
        <v>86</v>
      </c>
      <c r="F187" s="41">
        <v>4.0</v>
      </c>
      <c r="G187" s="42" t="s">
        <v>123</v>
      </c>
      <c r="H187" s="43" t="s">
        <v>451</v>
      </c>
      <c r="I187" s="4" t="str">
        <f>OFFSET(Respostas!$A$2,VLOOKUP($C187,$M$2:$N$41,2,FALSE),VLOOKUP($B187,$P$2:$Q$21,2,FALSE))</f>
        <v/>
      </c>
      <c r="J187" s="4">
        <f t="shared" si="1"/>
        <v>0</v>
      </c>
    </row>
    <row r="188">
      <c r="A188" s="41">
        <v>187.0</v>
      </c>
      <c r="B188" s="42" t="s">
        <v>26</v>
      </c>
      <c r="C188" s="5" t="s">
        <v>70</v>
      </c>
      <c r="D188" s="42" t="s">
        <v>452</v>
      </c>
      <c r="E188" s="42" t="s">
        <v>85</v>
      </c>
      <c r="F188" s="41">
        <v>4.0</v>
      </c>
      <c r="G188" s="42" t="s">
        <v>131</v>
      </c>
      <c r="H188" s="43" t="s">
        <v>453</v>
      </c>
      <c r="I188" s="4" t="str">
        <f>OFFSET(Respostas!$A$2,VLOOKUP($C188,$M$2:$N$41,2,FALSE),VLOOKUP($B188,$P$2:$Q$21,2,FALSE))</f>
        <v/>
      </c>
      <c r="J188" s="4">
        <f t="shared" si="1"/>
        <v>0</v>
      </c>
    </row>
    <row r="189">
      <c r="A189" s="41">
        <v>188.0</v>
      </c>
      <c r="B189" s="42" t="s">
        <v>26</v>
      </c>
      <c r="C189" s="5" t="s">
        <v>71</v>
      </c>
      <c r="D189" s="42" t="s">
        <v>454</v>
      </c>
      <c r="E189" s="42" t="s">
        <v>87</v>
      </c>
      <c r="F189" s="41">
        <v>4.0</v>
      </c>
      <c r="G189" s="42" t="s">
        <v>129</v>
      </c>
      <c r="H189" s="43" t="s">
        <v>455</v>
      </c>
      <c r="I189" s="4" t="str">
        <f>OFFSET(Respostas!$A$2,VLOOKUP($C189,$M$2:$N$41,2,FALSE),VLOOKUP($B189,$P$2:$Q$21,2,FALSE))</f>
        <v/>
      </c>
      <c r="J189" s="4">
        <f t="shared" si="1"/>
        <v>0</v>
      </c>
    </row>
    <row r="190">
      <c r="A190" s="41">
        <v>189.0</v>
      </c>
      <c r="B190" s="42" t="s">
        <v>26</v>
      </c>
      <c r="C190" s="5" t="s">
        <v>72</v>
      </c>
      <c r="D190" s="42" t="s">
        <v>456</v>
      </c>
      <c r="E190" s="42" t="s">
        <v>85</v>
      </c>
      <c r="F190" s="41">
        <v>4.0</v>
      </c>
      <c r="G190" s="42" t="s">
        <v>125</v>
      </c>
      <c r="H190" s="43" t="s">
        <v>457</v>
      </c>
      <c r="I190" s="4" t="str">
        <f>OFFSET(Respostas!$A$2,VLOOKUP($C190,$M$2:$N$41,2,FALSE),VLOOKUP($B190,$P$2:$Q$21,2,FALSE))</f>
        <v/>
      </c>
      <c r="J190" s="4">
        <f t="shared" si="1"/>
        <v>0</v>
      </c>
    </row>
    <row r="191">
      <c r="A191" s="41">
        <v>190.0</v>
      </c>
      <c r="B191" s="42" t="s">
        <v>26</v>
      </c>
      <c r="C191" s="5" t="s">
        <v>73</v>
      </c>
      <c r="D191" s="42" t="s">
        <v>458</v>
      </c>
      <c r="E191" s="42" t="s">
        <v>88</v>
      </c>
      <c r="F191" s="41">
        <v>4.0</v>
      </c>
      <c r="G191" s="42" t="s">
        <v>125</v>
      </c>
      <c r="H191" s="43" t="s">
        <v>459</v>
      </c>
      <c r="I191" s="4" t="str">
        <f>OFFSET(Respostas!$A$2,VLOOKUP($C191,$M$2:$N$41,2,FALSE),VLOOKUP($B191,$P$2:$Q$21,2,FALSE))</f>
        <v/>
      </c>
      <c r="J191" s="4">
        <f t="shared" si="1"/>
        <v>0</v>
      </c>
    </row>
    <row r="192">
      <c r="A192" s="41">
        <v>191.0</v>
      </c>
      <c r="B192" s="42" t="s">
        <v>26</v>
      </c>
      <c r="C192" s="5" t="s">
        <v>74</v>
      </c>
      <c r="D192" s="42" t="s">
        <v>460</v>
      </c>
      <c r="E192" s="42" t="s">
        <v>84</v>
      </c>
      <c r="F192" s="41">
        <v>4.0</v>
      </c>
      <c r="G192" s="42" t="s">
        <v>122</v>
      </c>
      <c r="H192" s="43" t="s">
        <v>461</v>
      </c>
      <c r="I192" s="4" t="str">
        <f>OFFSET(Respostas!$A$2,VLOOKUP($C192,$M$2:$N$41,2,FALSE),VLOOKUP($B192,$P$2:$Q$21,2,FALSE))</f>
        <v/>
      </c>
      <c r="J192" s="4">
        <f t="shared" si="1"/>
        <v>0</v>
      </c>
    </row>
    <row r="193">
      <c r="A193" s="41">
        <v>192.0</v>
      </c>
      <c r="B193" s="42" t="s">
        <v>26</v>
      </c>
      <c r="C193" s="5" t="s">
        <v>75</v>
      </c>
      <c r="D193" s="42" t="s">
        <v>462</v>
      </c>
      <c r="E193" s="42" t="s">
        <v>88</v>
      </c>
      <c r="F193" s="41">
        <v>4.0</v>
      </c>
      <c r="G193" s="42" t="s">
        <v>121</v>
      </c>
      <c r="H193" s="43" t="s">
        <v>463</v>
      </c>
      <c r="I193" s="4" t="str">
        <f>OFFSET(Respostas!$A$2,VLOOKUP($C193,$M$2:$N$41,2,FALSE),VLOOKUP($B193,$P$2:$Q$21,2,FALSE))</f>
        <v/>
      </c>
      <c r="J193" s="4">
        <f t="shared" si="1"/>
        <v>0</v>
      </c>
    </row>
    <row r="194">
      <c r="A194" s="41">
        <v>193.0</v>
      </c>
      <c r="B194" s="42" t="s">
        <v>26</v>
      </c>
      <c r="C194" s="5" t="s">
        <v>76</v>
      </c>
      <c r="D194" s="42" t="s">
        <v>464</v>
      </c>
      <c r="E194" s="42" t="s">
        <v>88</v>
      </c>
      <c r="F194" s="41">
        <v>5.0</v>
      </c>
      <c r="G194" s="42" t="s">
        <v>137</v>
      </c>
      <c r="H194" s="43" t="s">
        <v>465</v>
      </c>
      <c r="I194" s="4" t="str">
        <f>OFFSET(Respostas!$A$2,VLOOKUP($C194,$M$2:$N$41,2,FALSE),VLOOKUP($B194,$P$2:$Q$21,2,FALSE))</f>
        <v/>
      </c>
      <c r="J194" s="4">
        <f t="shared" si="1"/>
        <v>0</v>
      </c>
    </row>
    <row r="195">
      <c r="A195" s="41">
        <v>194.0</v>
      </c>
      <c r="B195" s="42" t="s">
        <v>26</v>
      </c>
      <c r="C195" s="5" t="s">
        <v>77</v>
      </c>
      <c r="D195" s="42" t="s">
        <v>466</v>
      </c>
      <c r="E195" s="42" t="s">
        <v>85</v>
      </c>
      <c r="F195" s="41">
        <v>5.0</v>
      </c>
      <c r="G195" s="42" t="s">
        <v>133</v>
      </c>
      <c r="H195" s="43" t="s">
        <v>341</v>
      </c>
      <c r="I195" s="4" t="str">
        <f>OFFSET(Respostas!$A$2,VLOOKUP($C195,$M$2:$N$41,2,FALSE),VLOOKUP($B195,$P$2:$Q$21,2,FALSE))</f>
        <v/>
      </c>
      <c r="J195" s="4">
        <f t="shared" si="1"/>
        <v>0</v>
      </c>
    </row>
    <row r="196">
      <c r="A196" s="41">
        <v>195.0</v>
      </c>
      <c r="B196" s="42" t="s">
        <v>26</v>
      </c>
      <c r="C196" s="5" t="s">
        <v>78</v>
      </c>
      <c r="D196" s="42" t="s">
        <v>467</v>
      </c>
      <c r="E196" s="42" t="s">
        <v>86</v>
      </c>
      <c r="F196" s="41">
        <v>5.0</v>
      </c>
      <c r="G196" s="42" t="s">
        <v>134</v>
      </c>
      <c r="H196" s="43" t="s">
        <v>468</v>
      </c>
      <c r="I196" s="4" t="str">
        <f>OFFSET(Respostas!$A$2,VLOOKUP($C196,$M$2:$N$41,2,FALSE),VLOOKUP($B196,$P$2:$Q$21,2,FALSE))</f>
        <v/>
      </c>
      <c r="J196" s="4">
        <f t="shared" si="1"/>
        <v>0</v>
      </c>
    </row>
    <row r="197">
      <c r="A197" s="41">
        <v>196.0</v>
      </c>
      <c r="B197" s="42" t="s">
        <v>26</v>
      </c>
      <c r="C197" s="5" t="s">
        <v>79</v>
      </c>
      <c r="D197" s="42" t="s">
        <v>469</v>
      </c>
      <c r="E197" s="42" t="s">
        <v>86</v>
      </c>
      <c r="F197" s="41">
        <v>5.0</v>
      </c>
      <c r="G197" s="42" t="s">
        <v>132</v>
      </c>
      <c r="H197" s="43" t="s">
        <v>470</v>
      </c>
      <c r="I197" s="4" t="str">
        <f>OFFSET(Respostas!$A$2,VLOOKUP($C197,$M$2:$N$41,2,FALSE),VLOOKUP($B197,$P$2:$Q$21,2,FALSE))</f>
        <v/>
      </c>
      <c r="J197" s="4">
        <f t="shared" si="1"/>
        <v>0</v>
      </c>
    </row>
    <row r="198">
      <c r="A198" s="41">
        <v>197.0</v>
      </c>
      <c r="B198" s="42" t="s">
        <v>26</v>
      </c>
      <c r="C198" s="5" t="s">
        <v>80</v>
      </c>
      <c r="D198" s="42" t="s">
        <v>471</v>
      </c>
      <c r="E198" s="42" t="s">
        <v>86</v>
      </c>
      <c r="F198" s="41">
        <v>6.0</v>
      </c>
      <c r="G198" s="42" t="s">
        <v>144</v>
      </c>
      <c r="H198" s="43" t="s">
        <v>472</v>
      </c>
      <c r="I198" s="4" t="str">
        <f>OFFSET(Respostas!$A$2,VLOOKUP($C198,$M$2:$N$41,2,FALSE),VLOOKUP($B198,$P$2:$Q$21,2,FALSE))</f>
        <v/>
      </c>
      <c r="J198" s="4">
        <f t="shared" si="1"/>
        <v>0</v>
      </c>
    </row>
    <row r="199">
      <c r="A199" s="41">
        <v>198.0</v>
      </c>
      <c r="B199" s="42" t="s">
        <v>26</v>
      </c>
      <c r="C199" s="5" t="s">
        <v>81</v>
      </c>
      <c r="D199" s="42" t="s">
        <v>473</v>
      </c>
      <c r="E199" s="42" t="s">
        <v>84</v>
      </c>
      <c r="F199" s="41">
        <v>6.0</v>
      </c>
      <c r="G199" s="42" t="s">
        <v>143</v>
      </c>
      <c r="H199" s="43" t="s">
        <v>220</v>
      </c>
      <c r="I199" s="4" t="str">
        <f>OFFSET(Respostas!$A$2,VLOOKUP($C199,$M$2:$N$41,2,FALSE),VLOOKUP($B199,$P$2:$Q$21,2,FALSE))</f>
        <v/>
      </c>
      <c r="J199" s="4">
        <f t="shared" si="1"/>
        <v>0</v>
      </c>
    </row>
    <row r="200">
      <c r="A200" s="41">
        <v>199.0</v>
      </c>
      <c r="B200" s="42" t="s">
        <v>26</v>
      </c>
      <c r="C200" s="5" t="s">
        <v>82</v>
      </c>
      <c r="D200" s="42" t="s">
        <v>474</v>
      </c>
      <c r="E200" s="42" t="s">
        <v>85</v>
      </c>
      <c r="F200" s="41">
        <v>6.0</v>
      </c>
      <c r="G200" s="42" t="s">
        <v>143</v>
      </c>
      <c r="H200" s="43" t="s">
        <v>475</v>
      </c>
      <c r="I200" s="4" t="str">
        <f>OFFSET(Respostas!$A$2,VLOOKUP($C200,$M$2:$N$41,2,FALSE),VLOOKUP($B200,$P$2:$Q$21,2,FALSE))</f>
        <v/>
      </c>
      <c r="J200" s="4">
        <f t="shared" si="1"/>
        <v>0</v>
      </c>
    </row>
    <row r="201">
      <c r="A201" s="41">
        <v>200.0</v>
      </c>
      <c r="B201" s="42" t="s">
        <v>26</v>
      </c>
      <c r="C201" s="9" t="s">
        <v>83</v>
      </c>
      <c r="D201" s="42" t="s">
        <v>476</v>
      </c>
      <c r="E201" s="42" t="s">
        <v>88</v>
      </c>
      <c r="F201" s="41">
        <v>6.0</v>
      </c>
      <c r="G201" s="42" t="s">
        <v>146</v>
      </c>
      <c r="H201" s="43" t="s">
        <v>265</v>
      </c>
      <c r="I201" s="4" t="str">
        <f>OFFSET(Respostas!$A$2,VLOOKUP($C201,$M$2:$N$41,2,FALSE),VLOOKUP($B201,$P$2:$Q$21,2,FALSE))</f>
        <v/>
      </c>
      <c r="J201" s="4">
        <f t="shared" si="1"/>
        <v>0</v>
      </c>
    </row>
    <row r="202">
      <c r="A202" s="41">
        <v>201.0</v>
      </c>
      <c r="B202" s="42" t="s">
        <v>27</v>
      </c>
      <c r="C202" s="5" t="s">
        <v>42</v>
      </c>
      <c r="D202" s="42" t="s">
        <v>477</v>
      </c>
      <c r="E202" s="42" t="s">
        <v>86</v>
      </c>
      <c r="F202" s="41">
        <v>1.0</v>
      </c>
      <c r="G202" s="42" t="s">
        <v>101</v>
      </c>
      <c r="H202" s="43" t="s">
        <v>183</v>
      </c>
      <c r="I202" s="4" t="str">
        <f>OFFSET(Respostas!$A$2,VLOOKUP($C202,$M$2:$N$41,2,FALSE),VLOOKUP($B202,$P$2:$Q$21,2,FALSE))</f>
        <v/>
      </c>
      <c r="J202" s="4">
        <f t="shared" si="1"/>
        <v>0</v>
      </c>
    </row>
    <row r="203">
      <c r="A203" s="41">
        <v>202.0</v>
      </c>
      <c r="B203" s="42" t="s">
        <v>27</v>
      </c>
      <c r="C203" s="5" t="s">
        <v>43</v>
      </c>
      <c r="D203" s="42" t="s">
        <v>478</v>
      </c>
      <c r="E203" s="42" t="s">
        <v>87</v>
      </c>
      <c r="F203" s="41">
        <v>1.0</v>
      </c>
      <c r="G203" s="42" t="s">
        <v>101</v>
      </c>
      <c r="H203" s="43" t="s">
        <v>183</v>
      </c>
      <c r="I203" s="4" t="str">
        <f>OFFSET(Respostas!$A$2,VLOOKUP($C203,$M$2:$N$41,2,FALSE),VLOOKUP($B203,$P$2:$Q$21,2,FALSE))</f>
        <v/>
      </c>
      <c r="J203" s="4">
        <f t="shared" si="1"/>
        <v>0</v>
      </c>
    </row>
    <row r="204">
      <c r="A204" s="41">
        <v>203.0</v>
      </c>
      <c r="B204" s="42" t="s">
        <v>27</v>
      </c>
      <c r="C204" s="5" t="s">
        <v>44</v>
      </c>
      <c r="D204" s="42" t="s">
        <v>479</v>
      </c>
      <c r="E204" s="42" t="s">
        <v>89</v>
      </c>
      <c r="F204" s="41">
        <v>1.0</v>
      </c>
      <c r="G204" s="42" t="s">
        <v>101</v>
      </c>
      <c r="H204" s="43" t="s">
        <v>183</v>
      </c>
      <c r="I204" s="4" t="str">
        <f>OFFSET(Respostas!$A$2,VLOOKUP($C204,$M$2:$N$41,2,FALSE),VLOOKUP($B204,$P$2:$Q$21,2,FALSE))</f>
        <v/>
      </c>
      <c r="J204" s="4">
        <f t="shared" si="1"/>
        <v>1</v>
      </c>
    </row>
    <row r="205">
      <c r="A205" s="41">
        <v>204.0</v>
      </c>
      <c r="B205" s="42" t="s">
        <v>27</v>
      </c>
      <c r="C205" s="5" t="s">
        <v>45</v>
      </c>
      <c r="D205" s="42" t="s">
        <v>480</v>
      </c>
      <c r="E205" s="42" t="s">
        <v>86</v>
      </c>
      <c r="F205" s="41">
        <v>1.0</v>
      </c>
      <c r="G205" s="42" t="s">
        <v>101</v>
      </c>
      <c r="H205" s="43" t="s">
        <v>183</v>
      </c>
      <c r="I205" s="4" t="str">
        <f>OFFSET(Respostas!$A$2,VLOOKUP($C205,$M$2:$N$41,2,FALSE),VLOOKUP($B205,$P$2:$Q$21,2,FALSE))</f>
        <v/>
      </c>
      <c r="J205" s="4">
        <f t="shared" si="1"/>
        <v>0</v>
      </c>
    </row>
    <row r="206">
      <c r="A206" s="41">
        <v>205.0</v>
      </c>
      <c r="B206" s="42" t="s">
        <v>27</v>
      </c>
      <c r="C206" s="5" t="s">
        <v>46</v>
      </c>
      <c r="D206" s="42" t="s">
        <v>481</v>
      </c>
      <c r="E206" s="42" t="s">
        <v>88</v>
      </c>
      <c r="F206" s="41">
        <v>1.0</v>
      </c>
      <c r="G206" s="42" t="s">
        <v>101</v>
      </c>
      <c r="H206" s="43" t="s">
        <v>183</v>
      </c>
      <c r="I206" s="4" t="str">
        <f>OFFSET(Respostas!$A$2,VLOOKUP($C206,$M$2:$N$41,2,FALSE),VLOOKUP($B206,$P$2:$Q$21,2,FALSE))</f>
        <v/>
      </c>
      <c r="J206" s="4">
        <f t="shared" si="1"/>
        <v>0</v>
      </c>
    </row>
    <row r="207">
      <c r="A207" s="41">
        <v>206.0</v>
      </c>
      <c r="B207" s="42" t="s">
        <v>27</v>
      </c>
      <c r="C207" s="5" t="s">
        <v>47</v>
      </c>
      <c r="D207" s="42" t="s">
        <v>482</v>
      </c>
      <c r="E207" s="42" t="s">
        <v>84</v>
      </c>
      <c r="F207" s="41">
        <v>1.0</v>
      </c>
      <c r="G207" s="42" t="s">
        <v>101</v>
      </c>
      <c r="H207" s="43" t="s">
        <v>183</v>
      </c>
      <c r="I207" s="4" t="str">
        <f>OFFSET(Respostas!$A$2,VLOOKUP($C207,$M$2:$N$41,2,FALSE),VLOOKUP($B207,$P$2:$Q$21,2,FALSE))</f>
        <v/>
      </c>
      <c r="J207" s="4">
        <f t="shared" si="1"/>
        <v>0</v>
      </c>
    </row>
    <row r="208">
      <c r="A208" s="41">
        <v>207.0</v>
      </c>
      <c r="B208" s="42" t="s">
        <v>27</v>
      </c>
      <c r="C208" s="5" t="s">
        <v>48</v>
      </c>
      <c r="D208" s="42" t="s">
        <v>483</v>
      </c>
      <c r="E208" s="42" t="s">
        <v>89</v>
      </c>
      <c r="F208" s="41">
        <v>1.0</v>
      </c>
      <c r="G208" s="42" t="s">
        <v>101</v>
      </c>
      <c r="H208" s="43" t="s">
        <v>183</v>
      </c>
      <c r="I208" s="4" t="str">
        <f>OFFSET(Respostas!$A$2,VLOOKUP($C208,$M$2:$N$41,2,FALSE),VLOOKUP($B208,$P$2:$Q$21,2,FALSE))</f>
        <v/>
      </c>
      <c r="J208" s="4">
        <f t="shared" si="1"/>
        <v>1</v>
      </c>
    </row>
    <row r="209">
      <c r="A209" s="41">
        <v>208.0</v>
      </c>
      <c r="B209" s="42" t="s">
        <v>27</v>
      </c>
      <c r="C209" s="5" t="s">
        <v>49</v>
      </c>
      <c r="D209" s="42" t="s">
        <v>484</v>
      </c>
      <c r="E209" s="42" t="s">
        <v>87</v>
      </c>
      <c r="F209" s="41">
        <v>1.0</v>
      </c>
      <c r="G209" s="42" t="s">
        <v>102</v>
      </c>
      <c r="H209" s="45" t="s">
        <v>234</v>
      </c>
      <c r="I209" s="4" t="str">
        <f>OFFSET(Respostas!$A$2,VLOOKUP($C209,$M$2:$N$41,2,FALSE),VLOOKUP($B209,$P$2:$Q$21,2,FALSE))</f>
        <v/>
      </c>
      <c r="J209" s="4">
        <f t="shared" si="1"/>
        <v>0</v>
      </c>
    </row>
    <row r="210">
      <c r="A210" s="41">
        <v>209.0</v>
      </c>
      <c r="B210" s="42" t="s">
        <v>27</v>
      </c>
      <c r="C210" s="5" t="s">
        <v>51</v>
      </c>
      <c r="D210" s="42" t="s">
        <v>485</v>
      </c>
      <c r="E210" s="42" t="s">
        <v>88</v>
      </c>
      <c r="F210" s="41">
        <v>2.0</v>
      </c>
      <c r="G210" s="42" t="s">
        <v>108</v>
      </c>
      <c r="H210" s="43" t="s">
        <v>486</v>
      </c>
      <c r="I210" s="4" t="str">
        <f>OFFSET(Respostas!$A$2,VLOOKUP($C210,$M$2:$N$41,2,FALSE),VLOOKUP($B210,$P$2:$Q$21,2,FALSE))</f>
        <v/>
      </c>
      <c r="J210" s="4">
        <f t="shared" si="1"/>
        <v>0</v>
      </c>
    </row>
    <row r="211">
      <c r="A211" s="41">
        <v>210.0</v>
      </c>
      <c r="B211" s="42" t="s">
        <v>27</v>
      </c>
      <c r="C211" s="5" t="s">
        <v>52</v>
      </c>
      <c r="D211" s="42" t="s">
        <v>487</v>
      </c>
      <c r="E211" s="42" t="s">
        <v>88</v>
      </c>
      <c r="F211" s="41">
        <v>2.0</v>
      </c>
      <c r="G211" s="42" t="s">
        <v>104</v>
      </c>
      <c r="H211" s="43" t="s">
        <v>104</v>
      </c>
      <c r="I211" s="4" t="str">
        <f>OFFSET(Respostas!$A$2,VLOOKUP($C211,$M$2:$N$41,2,FALSE),VLOOKUP($B211,$P$2:$Q$21,2,FALSE))</f>
        <v/>
      </c>
      <c r="J211" s="4">
        <f t="shared" si="1"/>
        <v>0</v>
      </c>
    </row>
    <row r="212">
      <c r="A212" s="41">
        <v>211.0</v>
      </c>
      <c r="B212" s="42" t="s">
        <v>27</v>
      </c>
      <c r="C212" s="5" t="s">
        <v>53</v>
      </c>
      <c r="D212" s="42" t="s">
        <v>488</v>
      </c>
      <c r="E212" s="42" t="s">
        <v>86</v>
      </c>
      <c r="F212" s="41">
        <v>2.0</v>
      </c>
      <c r="G212" s="42" t="s">
        <v>104</v>
      </c>
      <c r="H212" s="43" t="s">
        <v>104</v>
      </c>
      <c r="I212" s="4" t="str">
        <f>OFFSET(Respostas!$A$2,VLOOKUP($C212,$M$2:$N$41,2,FALSE),VLOOKUP($B212,$P$2:$Q$21,2,FALSE))</f>
        <v/>
      </c>
      <c r="J212" s="4">
        <f t="shared" si="1"/>
        <v>0</v>
      </c>
    </row>
    <row r="213">
      <c r="A213" s="41">
        <v>212.0</v>
      </c>
      <c r="B213" s="42" t="s">
        <v>27</v>
      </c>
      <c r="C213" s="5" t="s">
        <v>54</v>
      </c>
      <c r="D213" s="42" t="s">
        <v>489</v>
      </c>
      <c r="E213" s="42" t="s">
        <v>87</v>
      </c>
      <c r="F213" s="41">
        <v>2.0</v>
      </c>
      <c r="G213" s="42" t="s">
        <v>105</v>
      </c>
      <c r="H213" s="43" t="s">
        <v>490</v>
      </c>
      <c r="I213" s="4" t="str">
        <f>OFFSET(Respostas!$A$2,VLOOKUP($C213,$M$2:$N$41,2,FALSE),VLOOKUP($B213,$P$2:$Q$21,2,FALSE))</f>
        <v/>
      </c>
      <c r="J213" s="4">
        <f t="shared" si="1"/>
        <v>0</v>
      </c>
    </row>
    <row r="214">
      <c r="A214" s="41">
        <v>213.0</v>
      </c>
      <c r="B214" s="42" t="s">
        <v>27</v>
      </c>
      <c r="C214" s="5" t="s">
        <v>55</v>
      </c>
      <c r="D214" s="42" t="s">
        <v>491</v>
      </c>
      <c r="E214" s="42" t="s">
        <v>87</v>
      </c>
      <c r="F214" s="41">
        <v>2.0</v>
      </c>
      <c r="G214" s="42" t="s">
        <v>105</v>
      </c>
      <c r="H214" s="43" t="s">
        <v>492</v>
      </c>
      <c r="I214" s="4" t="str">
        <f>OFFSET(Respostas!$A$2,VLOOKUP($C214,$M$2:$N$41,2,FALSE),VLOOKUP($B214,$P$2:$Q$21,2,FALSE))</f>
        <v/>
      </c>
      <c r="J214" s="4">
        <f t="shared" si="1"/>
        <v>0</v>
      </c>
    </row>
    <row r="215">
      <c r="A215" s="41">
        <v>214.0</v>
      </c>
      <c r="B215" s="42" t="s">
        <v>27</v>
      </c>
      <c r="C215" s="5" t="s">
        <v>56</v>
      </c>
      <c r="D215" s="42" t="s">
        <v>493</v>
      </c>
      <c r="E215" s="42" t="s">
        <v>84</v>
      </c>
      <c r="F215" s="41">
        <v>2.0</v>
      </c>
      <c r="G215" s="42" t="s">
        <v>105</v>
      </c>
      <c r="H215" s="43" t="s">
        <v>494</v>
      </c>
      <c r="I215" s="4" t="str">
        <f>OFFSET(Respostas!$A$2,VLOOKUP($C215,$M$2:$N$41,2,FALSE),VLOOKUP($B215,$P$2:$Q$21,2,FALSE))</f>
        <v/>
      </c>
      <c r="J215" s="4">
        <f t="shared" si="1"/>
        <v>0</v>
      </c>
    </row>
    <row r="216">
      <c r="A216" s="41">
        <v>215.0</v>
      </c>
      <c r="B216" s="42" t="s">
        <v>27</v>
      </c>
      <c r="C216" s="5" t="s">
        <v>57</v>
      </c>
      <c r="D216" s="42" t="s">
        <v>495</v>
      </c>
      <c r="E216" s="42" t="s">
        <v>86</v>
      </c>
      <c r="F216" s="41">
        <v>2.0</v>
      </c>
      <c r="G216" s="42" t="s">
        <v>106</v>
      </c>
      <c r="H216" s="43" t="s">
        <v>496</v>
      </c>
      <c r="I216" s="4" t="str">
        <f>OFFSET(Respostas!$A$2,VLOOKUP($C216,$M$2:$N$41,2,FALSE),VLOOKUP($B216,$P$2:$Q$21,2,FALSE))</f>
        <v/>
      </c>
      <c r="J216" s="4">
        <f t="shared" si="1"/>
        <v>0</v>
      </c>
    </row>
    <row r="217">
      <c r="A217" s="41">
        <v>216.0</v>
      </c>
      <c r="B217" s="42" t="s">
        <v>27</v>
      </c>
      <c r="C217" s="5" t="s">
        <v>58</v>
      </c>
      <c r="D217" s="42" t="s">
        <v>497</v>
      </c>
      <c r="E217" s="42" t="s">
        <v>85</v>
      </c>
      <c r="F217" s="41">
        <v>2.0</v>
      </c>
      <c r="G217" s="42" t="s">
        <v>110</v>
      </c>
      <c r="H217" s="43" t="s">
        <v>498</v>
      </c>
      <c r="I217" s="4" t="str">
        <f>OFFSET(Respostas!$A$2,VLOOKUP($C217,$M$2:$N$41,2,FALSE),VLOOKUP($B217,$P$2:$Q$21,2,FALSE))</f>
        <v/>
      </c>
      <c r="J217" s="4">
        <f t="shared" si="1"/>
        <v>0</v>
      </c>
    </row>
    <row r="218">
      <c r="A218" s="41">
        <v>217.0</v>
      </c>
      <c r="B218" s="42" t="s">
        <v>27</v>
      </c>
      <c r="C218" s="5" t="s">
        <v>59</v>
      </c>
      <c r="D218" s="42" t="s">
        <v>499</v>
      </c>
      <c r="E218" s="42" t="s">
        <v>85</v>
      </c>
      <c r="F218" s="41">
        <v>2.0</v>
      </c>
      <c r="G218" s="42" t="s">
        <v>111</v>
      </c>
      <c r="H218" s="43" t="s">
        <v>208</v>
      </c>
      <c r="I218" s="4" t="str">
        <f>OFFSET(Respostas!$A$2,VLOOKUP($C218,$M$2:$N$41,2,FALSE),VLOOKUP($B218,$P$2:$Q$21,2,FALSE))</f>
        <v/>
      </c>
      <c r="J218" s="4">
        <f t="shared" si="1"/>
        <v>0</v>
      </c>
    </row>
    <row r="219">
      <c r="A219" s="41">
        <v>218.0</v>
      </c>
      <c r="B219" s="42" t="s">
        <v>27</v>
      </c>
      <c r="C219" s="5" t="s">
        <v>60</v>
      </c>
      <c r="D219" s="42" t="s">
        <v>500</v>
      </c>
      <c r="E219" s="42" t="s">
        <v>89</v>
      </c>
      <c r="F219" s="41">
        <v>2.0</v>
      </c>
      <c r="G219" s="42" t="s">
        <v>113</v>
      </c>
      <c r="H219" s="43" t="s">
        <v>501</v>
      </c>
      <c r="I219" s="4" t="str">
        <f>OFFSET(Respostas!$A$2,VLOOKUP($C219,$M$2:$N$41,2,FALSE),VLOOKUP($B219,$P$2:$Q$21,2,FALSE))</f>
        <v/>
      </c>
      <c r="J219" s="4">
        <f t="shared" si="1"/>
        <v>1</v>
      </c>
    </row>
    <row r="220">
      <c r="A220" s="41">
        <v>219.0</v>
      </c>
      <c r="B220" s="42" t="s">
        <v>27</v>
      </c>
      <c r="C220" s="5" t="s">
        <v>61</v>
      </c>
      <c r="D220" s="42" t="s">
        <v>502</v>
      </c>
      <c r="E220" s="42" t="s">
        <v>84</v>
      </c>
      <c r="F220" s="41">
        <v>2.0</v>
      </c>
      <c r="G220" s="42" t="s">
        <v>115</v>
      </c>
      <c r="H220" s="43" t="s">
        <v>503</v>
      </c>
      <c r="I220" s="4" t="str">
        <f>OFFSET(Respostas!$A$2,VLOOKUP($C220,$M$2:$N$41,2,FALSE),VLOOKUP($B220,$P$2:$Q$21,2,FALSE))</f>
        <v/>
      </c>
      <c r="J220" s="4">
        <f t="shared" si="1"/>
        <v>0</v>
      </c>
    </row>
    <row r="221">
      <c r="A221" s="41">
        <v>220.0</v>
      </c>
      <c r="B221" s="42" t="s">
        <v>27</v>
      </c>
      <c r="C221" s="5" t="s">
        <v>62</v>
      </c>
      <c r="D221" s="42" t="s">
        <v>504</v>
      </c>
      <c r="E221" s="42" t="s">
        <v>88</v>
      </c>
      <c r="F221" s="41">
        <v>2.0</v>
      </c>
      <c r="G221" s="42" t="s">
        <v>111</v>
      </c>
      <c r="H221" s="43" t="s">
        <v>505</v>
      </c>
      <c r="I221" s="4" t="str">
        <f>OFFSET(Respostas!$A$2,VLOOKUP($C221,$M$2:$N$41,2,FALSE),VLOOKUP($B221,$P$2:$Q$21,2,FALSE))</f>
        <v/>
      </c>
      <c r="J221" s="4">
        <f t="shared" si="1"/>
        <v>0</v>
      </c>
    </row>
    <row r="222">
      <c r="A222" s="41">
        <v>221.0</v>
      </c>
      <c r="B222" s="42" t="s">
        <v>27</v>
      </c>
      <c r="C222" s="5" t="s">
        <v>64</v>
      </c>
      <c r="D222" s="42" t="s">
        <v>506</v>
      </c>
      <c r="E222" s="42" t="s">
        <v>84</v>
      </c>
      <c r="F222" s="41">
        <v>3.0</v>
      </c>
      <c r="G222" s="42" t="s">
        <v>116</v>
      </c>
      <c r="H222" s="43" t="s">
        <v>507</v>
      </c>
      <c r="I222" s="4" t="str">
        <f>OFFSET(Respostas!$A$2,VLOOKUP($C222,$M$2:$N$41,2,FALSE),VLOOKUP($B222,$P$2:$Q$21,2,FALSE))</f>
        <v/>
      </c>
      <c r="J222" s="4">
        <f t="shared" si="1"/>
        <v>0</v>
      </c>
    </row>
    <row r="223">
      <c r="A223" s="41">
        <v>222.0</v>
      </c>
      <c r="B223" s="42" t="s">
        <v>27</v>
      </c>
      <c r="C223" s="5" t="s">
        <v>65</v>
      </c>
      <c r="D223" s="42" t="s">
        <v>508</v>
      </c>
      <c r="E223" s="42" t="s">
        <v>87</v>
      </c>
      <c r="F223" s="41">
        <v>3.0</v>
      </c>
      <c r="G223" s="42" t="s">
        <v>116</v>
      </c>
      <c r="H223" s="43" t="s">
        <v>509</v>
      </c>
      <c r="I223" s="4" t="str">
        <f>OFFSET(Respostas!$A$2,VLOOKUP($C223,$M$2:$N$41,2,FALSE),VLOOKUP($B223,$P$2:$Q$21,2,FALSE))</f>
        <v/>
      </c>
      <c r="J223" s="4">
        <f t="shared" si="1"/>
        <v>0</v>
      </c>
    </row>
    <row r="224">
      <c r="A224" s="41">
        <v>223.0</v>
      </c>
      <c r="B224" s="42" t="s">
        <v>27</v>
      </c>
      <c r="C224" s="5" t="s">
        <v>66</v>
      </c>
      <c r="D224" s="42" t="s">
        <v>510</v>
      </c>
      <c r="E224" s="42" t="s">
        <v>86</v>
      </c>
      <c r="F224" s="41">
        <v>3.0</v>
      </c>
      <c r="G224" s="42" t="s">
        <v>119</v>
      </c>
      <c r="H224" s="43" t="s">
        <v>511</v>
      </c>
      <c r="I224" s="4" t="str">
        <f>OFFSET(Respostas!$A$2,VLOOKUP($C224,$M$2:$N$41,2,FALSE),VLOOKUP($B224,$P$2:$Q$21,2,FALSE))</f>
        <v/>
      </c>
      <c r="J224" s="4">
        <f t="shared" si="1"/>
        <v>0</v>
      </c>
    </row>
    <row r="225">
      <c r="A225" s="41">
        <v>224.0</v>
      </c>
      <c r="B225" s="42" t="s">
        <v>27</v>
      </c>
      <c r="C225" s="5" t="s">
        <v>67</v>
      </c>
      <c r="D225" s="42" t="s">
        <v>512</v>
      </c>
      <c r="E225" s="42" t="s">
        <v>87</v>
      </c>
      <c r="F225" s="41">
        <v>3.0</v>
      </c>
      <c r="G225" s="42" t="s">
        <v>116</v>
      </c>
      <c r="H225" s="43" t="s">
        <v>513</v>
      </c>
      <c r="I225" s="4" t="str">
        <f>OFFSET(Respostas!$A$2,VLOOKUP($C225,$M$2:$N$41,2,FALSE),VLOOKUP($B225,$P$2:$Q$21,2,FALSE))</f>
        <v/>
      </c>
      <c r="J225" s="4">
        <f t="shared" si="1"/>
        <v>0</v>
      </c>
    </row>
    <row r="226">
      <c r="A226" s="41">
        <v>225.0</v>
      </c>
      <c r="B226" s="42" t="s">
        <v>27</v>
      </c>
      <c r="C226" s="5" t="s">
        <v>68</v>
      </c>
      <c r="D226" s="42" t="s">
        <v>514</v>
      </c>
      <c r="E226" s="42" t="s">
        <v>84</v>
      </c>
      <c r="F226" s="41">
        <v>4.0</v>
      </c>
      <c r="G226" s="42" t="s">
        <v>127</v>
      </c>
      <c r="H226" s="43" t="s">
        <v>173</v>
      </c>
      <c r="I226" s="4" t="str">
        <f>OFFSET(Respostas!$A$2,VLOOKUP($C226,$M$2:$N$41,2,FALSE),VLOOKUP($B226,$P$2:$Q$21,2,FALSE))</f>
        <v/>
      </c>
      <c r="J226" s="4">
        <f t="shared" si="1"/>
        <v>0</v>
      </c>
    </row>
    <row r="227">
      <c r="A227" s="41">
        <v>226.0</v>
      </c>
      <c r="B227" s="42" t="s">
        <v>27</v>
      </c>
      <c r="C227" s="5" t="s">
        <v>69</v>
      </c>
      <c r="D227" s="42" t="s">
        <v>515</v>
      </c>
      <c r="E227" s="42" t="s">
        <v>87</v>
      </c>
      <c r="F227" s="41">
        <v>4.0</v>
      </c>
      <c r="G227" s="42" t="s">
        <v>131</v>
      </c>
      <c r="H227" s="43" t="s">
        <v>516</v>
      </c>
      <c r="I227" s="4" t="str">
        <f>OFFSET(Respostas!$A$2,VLOOKUP($C227,$M$2:$N$41,2,FALSE),VLOOKUP($B227,$P$2:$Q$21,2,FALSE))</f>
        <v/>
      </c>
      <c r="J227" s="4">
        <f t="shared" si="1"/>
        <v>0</v>
      </c>
    </row>
    <row r="228">
      <c r="A228" s="41">
        <v>227.0</v>
      </c>
      <c r="B228" s="42" t="s">
        <v>27</v>
      </c>
      <c r="C228" s="5" t="s">
        <v>70</v>
      </c>
      <c r="D228" s="42" t="s">
        <v>517</v>
      </c>
      <c r="E228" s="42" t="s">
        <v>84</v>
      </c>
      <c r="F228" s="41">
        <v>4.0</v>
      </c>
      <c r="G228" s="42" t="s">
        <v>129</v>
      </c>
      <c r="H228" s="43" t="s">
        <v>518</v>
      </c>
      <c r="I228" s="4" t="str">
        <f>OFFSET(Respostas!$A$2,VLOOKUP($C228,$M$2:$N$41,2,FALSE),VLOOKUP($B228,$P$2:$Q$21,2,FALSE))</f>
        <v/>
      </c>
      <c r="J228" s="4">
        <f t="shared" si="1"/>
        <v>0</v>
      </c>
    </row>
    <row r="229">
      <c r="A229" s="41">
        <v>228.0</v>
      </c>
      <c r="B229" s="42" t="s">
        <v>27</v>
      </c>
      <c r="C229" s="5" t="s">
        <v>71</v>
      </c>
      <c r="D229" s="42" t="s">
        <v>519</v>
      </c>
      <c r="E229" s="42" t="s">
        <v>85</v>
      </c>
      <c r="F229" s="41">
        <v>4.0</v>
      </c>
      <c r="G229" s="42" t="s">
        <v>122</v>
      </c>
      <c r="H229" s="43" t="s">
        <v>390</v>
      </c>
      <c r="I229" s="4" t="str">
        <f>OFFSET(Respostas!$A$2,VLOOKUP($C229,$M$2:$N$41,2,FALSE),VLOOKUP($B229,$P$2:$Q$21,2,FALSE))</f>
        <v/>
      </c>
      <c r="J229" s="4">
        <f t="shared" si="1"/>
        <v>0</v>
      </c>
    </row>
    <row r="230">
      <c r="A230" s="41">
        <v>229.0</v>
      </c>
      <c r="B230" s="42" t="s">
        <v>27</v>
      </c>
      <c r="C230" s="5" t="s">
        <v>72</v>
      </c>
      <c r="D230" s="42" t="s">
        <v>520</v>
      </c>
      <c r="E230" s="42" t="s">
        <v>87</v>
      </c>
      <c r="F230" s="41">
        <v>4.0</v>
      </c>
      <c r="G230" s="42" t="s">
        <v>123</v>
      </c>
      <c r="H230" s="43" t="s">
        <v>521</v>
      </c>
      <c r="I230" s="4" t="str">
        <f>OFFSET(Respostas!$A$2,VLOOKUP($C230,$M$2:$N$41,2,FALSE),VLOOKUP($B230,$P$2:$Q$21,2,FALSE))</f>
        <v/>
      </c>
      <c r="J230" s="4">
        <f t="shared" si="1"/>
        <v>0</v>
      </c>
    </row>
    <row r="231">
      <c r="A231" s="41">
        <v>230.0</v>
      </c>
      <c r="B231" s="42" t="s">
        <v>27</v>
      </c>
      <c r="C231" s="5" t="s">
        <v>73</v>
      </c>
      <c r="D231" s="42" t="s">
        <v>522</v>
      </c>
      <c r="E231" s="42" t="s">
        <v>87</v>
      </c>
      <c r="F231" s="41">
        <v>4.0</v>
      </c>
      <c r="G231" s="42" t="s">
        <v>122</v>
      </c>
      <c r="H231" s="43" t="s">
        <v>523</v>
      </c>
      <c r="I231" s="4" t="str">
        <f>OFFSET(Respostas!$A$2,VLOOKUP($C231,$M$2:$N$41,2,FALSE),VLOOKUP($B231,$P$2:$Q$21,2,FALSE))</f>
        <v/>
      </c>
      <c r="J231" s="4">
        <f t="shared" si="1"/>
        <v>0</v>
      </c>
    </row>
    <row r="232">
      <c r="A232" s="41">
        <v>231.0</v>
      </c>
      <c r="B232" s="42" t="s">
        <v>27</v>
      </c>
      <c r="C232" s="5" t="s">
        <v>74</v>
      </c>
      <c r="D232" s="42" t="s">
        <v>524</v>
      </c>
      <c r="E232" s="42" t="s">
        <v>86</v>
      </c>
      <c r="F232" s="41">
        <v>4.0</v>
      </c>
      <c r="G232" s="42" t="s">
        <v>128</v>
      </c>
      <c r="H232" s="43" t="s">
        <v>525</v>
      </c>
      <c r="I232" s="4" t="str">
        <f>OFFSET(Respostas!$A$2,VLOOKUP($C232,$M$2:$N$41,2,FALSE),VLOOKUP($B232,$P$2:$Q$21,2,FALSE))</f>
        <v/>
      </c>
      <c r="J232" s="4">
        <f t="shared" si="1"/>
        <v>0</v>
      </c>
    </row>
    <row r="233">
      <c r="A233" s="41">
        <v>232.0</v>
      </c>
      <c r="B233" s="42" t="s">
        <v>27</v>
      </c>
      <c r="C233" s="5" t="s">
        <v>75</v>
      </c>
      <c r="D233" s="42" t="s">
        <v>526</v>
      </c>
      <c r="E233" s="42" t="s">
        <v>84</v>
      </c>
      <c r="F233" s="41">
        <v>4.0</v>
      </c>
      <c r="G233" s="42" t="s">
        <v>128</v>
      </c>
      <c r="H233" s="43" t="s">
        <v>527</v>
      </c>
      <c r="I233" s="4" t="str">
        <f>OFFSET(Respostas!$A$2,VLOOKUP($C233,$M$2:$N$41,2,FALSE),VLOOKUP($B233,$P$2:$Q$21,2,FALSE))</f>
        <v/>
      </c>
      <c r="J233" s="4">
        <f t="shared" si="1"/>
        <v>0</v>
      </c>
    </row>
    <row r="234">
      <c r="A234" s="41">
        <v>233.0</v>
      </c>
      <c r="B234" s="42" t="s">
        <v>27</v>
      </c>
      <c r="C234" s="5" t="s">
        <v>76</v>
      </c>
      <c r="D234" s="42" t="s">
        <v>528</v>
      </c>
      <c r="E234" s="42" t="s">
        <v>86</v>
      </c>
      <c r="F234" s="41">
        <v>5.0</v>
      </c>
      <c r="G234" s="42" t="s">
        <v>138</v>
      </c>
      <c r="H234" s="43" t="s">
        <v>529</v>
      </c>
      <c r="I234" s="4" t="str">
        <f>OFFSET(Respostas!$A$2,VLOOKUP($C234,$M$2:$N$41,2,FALSE),VLOOKUP($B234,$P$2:$Q$21,2,FALSE))</f>
        <v/>
      </c>
      <c r="J234" s="4">
        <f t="shared" si="1"/>
        <v>0</v>
      </c>
    </row>
    <row r="235">
      <c r="A235" s="41">
        <v>234.0</v>
      </c>
      <c r="B235" s="42" t="s">
        <v>27</v>
      </c>
      <c r="C235" s="5" t="s">
        <v>77</v>
      </c>
      <c r="D235" s="42" t="s">
        <v>530</v>
      </c>
      <c r="E235" s="42" t="s">
        <v>84</v>
      </c>
      <c r="F235" s="41">
        <v>5.0</v>
      </c>
      <c r="G235" s="42" t="s">
        <v>137</v>
      </c>
      <c r="H235" s="43" t="s">
        <v>531</v>
      </c>
      <c r="I235" s="4" t="str">
        <f>OFFSET(Respostas!$A$2,VLOOKUP($C235,$M$2:$N$41,2,FALSE),VLOOKUP($B235,$P$2:$Q$21,2,FALSE))</f>
        <v/>
      </c>
      <c r="J235" s="4">
        <f t="shared" si="1"/>
        <v>0</v>
      </c>
    </row>
    <row r="236">
      <c r="A236" s="41">
        <v>235.0</v>
      </c>
      <c r="B236" s="42" t="s">
        <v>27</v>
      </c>
      <c r="C236" s="5" t="s">
        <v>78</v>
      </c>
      <c r="D236" s="42" t="s">
        <v>532</v>
      </c>
      <c r="E236" s="42" t="s">
        <v>86</v>
      </c>
      <c r="F236" s="41">
        <v>5.0</v>
      </c>
      <c r="G236" s="42" t="s">
        <v>139</v>
      </c>
      <c r="H236" s="43" t="s">
        <v>533</v>
      </c>
      <c r="I236" s="4" t="str">
        <f>OFFSET(Respostas!$A$2,VLOOKUP($C236,$M$2:$N$41,2,FALSE),VLOOKUP($B236,$P$2:$Q$21,2,FALSE))</f>
        <v/>
      </c>
      <c r="J236" s="4">
        <f t="shared" si="1"/>
        <v>0</v>
      </c>
    </row>
    <row r="237">
      <c r="A237" s="41">
        <v>236.0</v>
      </c>
      <c r="B237" s="42" t="s">
        <v>27</v>
      </c>
      <c r="C237" s="5" t="s">
        <v>79</v>
      </c>
      <c r="D237" s="42" t="s">
        <v>534</v>
      </c>
      <c r="E237" s="42" t="s">
        <v>88</v>
      </c>
      <c r="F237" s="41">
        <v>5.0</v>
      </c>
      <c r="G237" s="42" t="s">
        <v>139</v>
      </c>
      <c r="H237" s="43" t="s">
        <v>198</v>
      </c>
      <c r="I237" s="4" t="str">
        <f>OFFSET(Respostas!$A$2,VLOOKUP($C237,$M$2:$N$41,2,FALSE),VLOOKUP($B237,$P$2:$Q$21,2,FALSE))</f>
        <v/>
      </c>
      <c r="J237" s="4">
        <f t="shared" si="1"/>
        <v>0</v>
      </c>
    </row>
    <row r="238">
      <c r="A238" s="41">
        <v>237.0</v>
      </c>
      <c r="B238" s="42" t="s">
        <v>27</v>
      </c>
      <c r="C238" s="5" t="s">
        <v>80</v>
      </c>
      <c r="D238" s="42" t="s">
        <v>535</v>
      </c>
      <c r="E238" s="42" t="s">
        <v>84</v>
      </c>
      <c r="F238" s="41">
        <v>6.0</v>
      </c>
      <c r="G238" s="42" t="s">
        <v>142</v>
      </c>
      <c r="H238" s="43" t="s">
        <v>222</v>
      </c>
      <c r="I238" s="4" t="str">
        <f>OFFSET(Respostas!$A$2,VLOOKUP($C238,$M$2:$N$41,2,FALSE),VLOOKUP($B238,$P$2:$Q$21,2,FALSE))</f>
        <v/>
      </c>
      <c r="J238" s="4">
        <f t="shared" si="1"/>
        <v>0</v>
      </c>
    </row>
    <row r="239">
      <c r="A239" s="41">
        <v>238.0</v>
      </c>
      <c r="B239" s="42" t="s">
        <v>27</v>
      </c>
      <c r="C239" s="5" t="s">
        <v>81</v>
      </c>
      <c r="D239" s="42" t="s">
        <v>536</v>
      </c>
      <c r="E239" s="42" t="s">
        <v>88</v>
      </c>
      <c r="F239" s="41">
        <v>6.0</v>
      </c>
      <c r="G239" s="42" t="s">
        <v>141</v>
      </c>
      <c r="H239" s="43" t="s">
        <v>537</v>
      </c>
      <c r="I239" s="4" t="str">
        <f>OFFSET(Respostas!$A$2,VLOOKUP($C239,$M$2:$N$41,2,FALSE),VLOOKUP($B239,$P$2:$Q$21,2,FALSE))</f>
        <v/>
      </c>
      <c r="J239" s="4">
        <f t="shared" si="1"/>
        <v>0</v>
      </c>
    </row>
    <row r="240">
      <c r="A240" s="41">
        <v>239.0</v>
      </c>
      <c r="B240" s="42" t="s">
        <v>27</v>
      </c>
      <c r="C240" s="5" t="s">
        <v>82</v>
      </c>
      <c r="D240" s="42" t="s">
        <v>538</v>
      </c>
      <c r="E240" s="42" t="s">
        <v>85</v>
      </c>
      <c r="F240" s="41">
        <v>6.0</v>
      </c>
      <c r="G240" s="42" t="s">
        <v>140</v>
      </c>
      <c r="H240" s="43" t="s">
        <v>348</v>
      </c>
      <c r="I240" s="4" t="str">
        <f>OFFSET(Respostas!$A$2,VLOOKUP($C240,$M$2:$N$41,2,FALSE),VLOOKUP($B240,$P$2:$Q$21,2,FALSE))</f>
        <v/>
      </c>
      <c r="J240" s="4">
        <f t="shared" si="1"/>
        <v>0</v>
      </c>
    </row>
    <row r="241">
      <c r="A241" s="41">
        <v>240.0</v>
      </c>
      <c r="B241" s="42" t="s">
        <v>27</v>
      </c>
      <c r="C241" s="9" t="s">
        <v>83</v>
      </c>
      <c r="D241" s="42" t="s">
        <v>539</v>
      </c>
      <c r="E241" s="42" t="s">
        <v>87</v>
      </c>
      <c r="F241" s="41">
        <v>6.0</v>
      </c>
      <c r="G241" s="42" t="s">
        <v>146</v>
      </c>
      <c r="H241" s="43" t="s">
        <v>540</v>
      </c>
      <c r="I241" s="4" t="str">
        <f>OFFSET(Respostas!$A$2,VLOOKUP($C241,$M$2:$N$41,2,FALSE),VLOOKUP($B241,$P$2:$Q$21,2,FALSE))</f>
        <v/>
      </c>
      <c r="J241" s="4">
        <f t="shared" si="1"/>
        <v>0</v>
      </c>
    </row>
    <row r="242">
      <c r="A242" s="41">
        <v>241.0</v>
      </c>
      <c r="B242" s="42" t="s">
        <v>28</v>
      </c>
      <c r="C242" s="5" t="s">
        <v>42</v>
      </c>
      <c r="D242" s="42" t="s">
        <v>541</v>
      </c>
      <c r="E242" s="42" t="s">
        <v>84</v>
      </c>
      <c r="F242" s="41">
        <v>1.0</v>
      </c>
      <c r="G242" s="42" t="s">
        <v>101</v>
      </c>
      <c r="H242" s="43" t="s">
        <v>183</v>
      </c>
      <c r="I242" s="4" t="str">
        <f>OFFSET(Respostas!$A$2,VLOOKUP($C242,$M$2:$N$41,2,FALSE),VLOOKUP($B242,$P$2:$Q$21,2,FALSE))</f>
        <v/>
      </c>
      <c r="J242" s="4">
        <f t="shared" si="1"/>
        <v>0</v>
      </c>
    </row>
    <row r="243">
      <c r="A243" s="41">
        <v>242.0</v>
      </c>
      <c r="B243" s="42" t="s">
        <v>28</v>
      </c>
      <c r="C243" s="5" t="s">
        <v>43</v>
      </c>
      <c r="D243" s="42" t="s">
        <v>542</v>
      </c>
      <c r="E243" s="42" t="s">
        <v>85</v>
      </c>
      <c r="F243" s="41">
        <v>1.0</v>
      </c>
      <c r="G243" s="42" t="s">
        <v>101</v>
      </c>
      <c r="H243" s="43" t="s">
        <v>183</v>
      </c>
      <c r="I243" s="4" t="str">
        <f>OFFSET(Respostas!$A$2,VLOOKUP($C243,$M$2:$N$41,2,FALSE),VLOOKUP($B243,$P$2:$Q$21,2,FALSE))</f>
        <v/>
      </c>
      <c r="J243" s="4">
        <f t="shared" si="1"/>
        <v>0</v>
      </c>
    </row>
    <row r="244">
      <c r="A244" s="41">
        <v>243.0</v>
      </c>
      <c r="B244" s="42" t="s">
        <v>28</v>
      </c>
      <c r="C244" s="5" t="s">
        <v>44</v>
      </c>
      <c r="D244" s="42" t="s">
        <v>543</v>
      </c>
      <c r="E244" s="42" t="s">
        <v>87</v>
      </c>
      <c r="F244" s="41">
        <v>1.0</v>
      </c>
      <c r="G244" s="42" t="s">
        <v>101</v>
      </c>
      <c r="H244" s="43" t="s">
        <v>183</v>
      </c>
      <c r="I244" s="4" t="str">
        <f>OFFSET(Respostas!$A$2,VLOOKUP($C244,$M$2:$N$41,2,FALSE),VLOOKUP($B244,$P$2:$Q$21,2,FALSE))</f>
        <v/>
      </c>
      <c r="J244" s="4">
        <f t="shared" si="1"/>
        <v>0</v>
      </c>
    </row>
    <row r="245">
      <c r="A245" s="41">
        <v>244.0</v>
      </c>
      <c r="B245" s="42" t="s">
        <v>28</v>
      </c>
      <c r="C245" s="5" t="s">
        <v>45</v>
      </c>
      <c r="D245" s="42" t="s">
        <v>544</v>
      </c>
      <c r="E245" s="42" t="s">
        <v>85</v>
      </c>
      <c r="F245" s="41">
        <v>1.0</v>
      </c>
      <c r="G245" s="42" t="s">
        <v>102</v>
      </c>
      <c r="H245" s="43" t="s">
        <v>183</v>
      </c>
      <c r="I245" s="4" t="str">
        <f>OFFSET(Respostas!$A$2,VLOOKUP($C245,$M$2:$N$41,2,FALSE),VLOOKUP($B245,$P$2:$Q$21,2,FALSE))</f>
        <v/>
      </c>
      <c r="J245" s="4">
        <f t="shared" si="1"/>
        <v>0</v>
      </c>
    </row>
    <row r="246">
      <c r="A246" s="41">
        <v>245.0</v>
      </c>
      <c r="B246" s="42" t="s">
        <v>28</v>
      </c>
      <c r="C246" s="5" t="s">
        <v>46</v>
      </c>
      <c r="D246" s="42" t="s">
        <v>545</v>
      </c>
      <c r="E246" s="42" t="s">
        <v>86</v>
      </c>
      <c r="F246" s="41">
        <v>1.0</v>
      </c>
      <c r="G246" s="42" t="s">
        <v>101</v>
      </c>
      <c r="H246" s="43" t="s">
        <v>183</v>
      </c>
      <c r="I246" s="4" t="str">
        <f>OFFSET(Respostas!$A$2,VLOOKUP($C246,$M$2:$N$41,2,FALSE),VLOOKUP($B246,$P$2:$Q$21,2,FALSE))</f>
        <v/>
      </c>
      <c r="J246" s="4">
        <f t="shared" si="1"/>
        <v>0</v>
      </c>
    </row>
    <row r="247">
      <c r="A247" s="41">
        <v>246.0</v>
      </c>
      <c r="B247" s="42" t="s">
        <v>28</v>
      </c>
      <c r="C247" s="5" t="s">
        <v>47</v>
      </c>
      <c r="D247" s="42" t="s">
        <v>546</v>
      </c>
      <c r="E247" s="42" t="s">
        <v>88</v>
      </c>
      <c r="F247" s="41">
        <v>1.0</v>
      </c>
      <c r="G247" s="42" t="s">
        <v>101</v>
      </c>
      <c r="H247" s="43" t="s">
        <v>183</v>
      </c>
      <c r="I247" s="4" t="str">
        <f>OFFSET(Respostas!$A$2,VLOOKUP($C247,$M$2:$N$41,2,FALSE),VLOOKUP($B247,$P$2:$Q$21,2,FALSE))</f>
        <v/>
      </c>
      <c r="J247" s="4">
        <f t="shared" si="1"/>
        <v>0</v>
      </c>
    </row>
    <row r="248">
      <c r="A248" s="41">
        <v>247.0</v>
      </c>
      <c r="B248" s="42" t="s">
        <v>28</v>
      </c>
      <c r="C248" s="5" t="s">
        <v>48</v>
      </c>
      <c r="D248" s="42" t="s">
        <v>547</v>
      </c>
      <c r="E248" s="42" t="s">
        <v>84</v>
      </c>
      <c r="F248" s="41">
        <v>1.0</v>
      </c>
      <c r="G248" s="42" t="s">
        <v>101</v>
      </c>
      <c r="H248" s="43" t="s">
        <v>183</v>
      </c>
      <c r="I248" s="4" t="str">
        <f>OFFSET(Respostas!$A$2,VLOOKUP($C248,$M$2:$N$41,2,FALSE),VLOOKUP($B248,$P$2:$Q$21,2,FALSE))</f>
        <v/>
      </c>
      <c r="J248" s="4">
        <f t="shared" si="1"/>
        <v>0</v>
      </c>
    </row>
    <row r="249">
      <c r="A249" s="41">
        <v>248.0</v>
      </c>
      <c r="B249" s="42" t="s">
        <v>28</v>
      </c>
      <c r="C249" s="5" t="s">
        <v>49</v>
      </c>
      <c r="D249" s="42" t="s">
        <v>548</v>
      </c>
      <c r="E249" s="42" t="s">
        <v>87</v>
      </c>
      <c r="F249" s="41">
        <v>1.0</v>
      </c>
      <c r="G249" s="42" t="s">
        <v>101</v>
      </c>
      <c r="H249" s="43" t="s">
        <v>183</v>
      </c>
      <c r="I249" s="4" t="str">
        <f>OFFSET(Respostas!$A$2,VLOOKUP($C249,$M$2:$N$41,2,FALSE),VLOOKUP($B249,$P$2:$Q$21,2,FALSE))</f>
        <v/>
      </c>
      <c r="J249" s="4">
        <f t="shared" si="1"/>
        <v>0</v>
      </c>
    </row>
    <row r="250">
      <c r="A250" s="41">
        <v>249.0</v>
      </c>
      <c r="B250" s="42" t="s">
        <v>28</v>
      </c>
      <c r="C250" s="5" t="s">
        <v>51</v>
      </c>
      <c r="D250" s="42" t="s">
        <v>549</v>
      </c>
      <c r="E250" s="42" t="s">
        <v>85</v>
      </c>
      <c r="F250" s="41">
        <v>2.0</v>
      </c>
      <c r="G250" s="42" t="s">
        <v>104</v>
      </c>
      <c r="H250" s="43" t="s">
        <v>104</v>
      </c>
      <c r="I250" s="4" t="str">
        <f>OFFSET(Respostas!$A$2,VLOOKUP($C250,$M$2:$N$41,2,FALSE),VLOOKUP($B250,$P$2:$Q$21,2,FALSE))</f>
        <v/>
      </c>
      <c r="J250" s="4">
        <f t="shared" si="1"/>
        <v>0</v>
      </c>
    </row>
    <row r="251">
      <c r="A251" s="41">
        <v>250.0</v>
      </c>
      <c r="B251" s="42" t="s">
        <v>28</v>
      </c>
      <c r="C251" s="5" t="s">
        <v>52</v>
      </c>
      <c r="D251" s="42" t="s">
        <v>550</v>
      </c>
      <c r="E251" s="42" t="s">
        <v>87</v>
      </c>
      <c r="F251" s="41">
        <v>2.0</v>
      </c>
      <c r="G251" s="42" t="s">
        <v>104</v>
      </c>
      <c r="H251" s="43" t="s">
        <v>104</v>
      </c>
      <c r="I251" s="4" t="str">
        <f>OFFSET(Respostas!$A$2,VLOOKUP($C251,$M$2:$N$41,2,FALSE),VLOOKUP($B251,$P$2:$Q$21,2,FALSE))</f>
        <v/>
      </c>
      <c r="J251" s="4">
        <f t="shared" si="1"/>
        <v>0</v>
      </c>
    </row>
    <row r="252">
      <c r="A252" s="41">
        <v>251.0</v>
      </c>
      <c r="B252" s="42" t="s">
        <v>28</v>
      </c>
      <c r="C252" s="5" t="s">
        <v>53</v>
      </c>
      <c r="D252" s="42" t="s">
        <v>551</v>
      </c>
      <c r="E252" s="42" t="s">
        <v>86</v>
      </c>
      <c r="F252" s="41">
        <v>2.0</v>
      </c>
      <c r="G252" s="42" t="s">
        <v>104</v>
      </c>
      <c r="H252" s="43" t="s">
        <v>104</v>
      </c>
      <c r="I252" s="4" t="str">
        <f>OFFSET(Respostas!$A$2,VLOOKUP($C252,$M$2:$N$41,2,FALSE),VLOOKUP($B252,$P$2:$Q$21,2,FALSE))</f>
        <v/>
      </c>
      <c r="J252" s="4">
        <f t="shared" si="1"/>
        <v>0</v>
      </c>
    </row>
    <row r="253">
      <c r="A253" s="41">
        <v>252.0</v>
      </c>
      <c r="B253" s="42" t="s">
        <v>28</v>
      </c>
      <c r="C253" s="5" t="s">
        <v>54</v>
      </c>
      <c r="D253" s="42" t="s">
        <v>552</v>
      </c>
      <c r="E253" s="42" t="s">
        <v>88</v>
      </c>
      <c r="F253" s="41">
        <v>2.0</v>
      </c>
      <c r="G253" s="42" t="s">
        <v>104</v>
      </c>
      <c r="H253" s="43" t="s">
        <v>104</v>
      </c>
      <c r="I253" s="4" t="str">
        <f>OFFSET(Respostas!$A$2,VLOOKUP($C253,$M$2:$N$41,2,FALSE),VLOOKUP($B253,$P$2:$Q$21,2,FALSE))</f>
        <v/>
      </c>
      <c r="J253" s="4">
        <f t="shared" si="1"/>
        <v>0</v>
      </c>
    </row>
    <row r="254">
      <c r="A254" s="41">
        <v>253.0</v>
      </c>
      <c r="B254" s="42" t="s">
        <v>28</v>
      </c>
      <c r="C254" s="5" t="s">
        <v>55</v>
      </c>
      <c r="D254" s="42" t="s">
        <v>553</v>
      </c>
      <c r="E254" s="42" t="s">
        <v>86</v>
      </c>
      <c r="F254" s="41">
        <v>2.0</v>
      </c>
      <c r="G254" s="42" t="s">
        <v>104</v>
      </c>
      <c r="H254" s="43" t="s">
        <v>104</v>
      </c>
      <c r="I254" s="4" t="str">
        <f>OFFSET(Respostas!$A$2,VLOOKUP($C254,$M$2:$N$41,2,FALSE),VLOOKUP($B254,$P$2:$Q$21,2,FALSE))</f>
        <v/>
      </c>
      <c r="J254" s="4">
        <f t="shared" si="1"/>
        <v>0</v>
      </c>
    </row>
    <row r="255">
      <c r="A255" s="41">
        <v>254.0</v>
      </c>
      <c r="B255" s="42" t="s">
        <v>28</v>
      </c>
      <c r="C255" s="5" t="s">
        <v>56</v>
      </c>
      <c r="D255" s="42" t="s">
        <v>554</v>
      </c>
      <c r="E255" s="42" t="s">
        <v>84</v>
      </c>
      <c r="F255" s="41">
        <v>2.0</v>
      </c>
      <c r="G255" s="42" t="s">
        <v>114</v>
      </c>
      <c r="H255" s="43" t="s">
        <v>442</v>
      </c>
      <c r="I255" s="4" t="str">
        <f>OFFSET(Respostas!$A$2,VLOOKUP($C255,$M$2:$N$41,2,FALSE),VLOOKUP($B255,$P$2:$Q$21,2,FALSE))</f>
        <v/>
      </c>
      <c r="J255" s="4">
        <f t="shared" si="1"/>
        <v>0</v>
      </c>
    </row>
    <row r="256">
      <c r="A256" s="41">
        <v>255.0</v>
      </c>
      <c r="B256" s="42" t="s">
        <v>28</v>
      </c>
      <c r="C256" s="5" t="s">
        <v>57</v>
      </c>
      <c r="D256" s="42" t="s">
        <v>555</v>
      </c>
      <c r="E256" s="42" t="s">
        <v>84</v>
      </c>
      <c r="F256" s="41">
        <v>2.0</v>
      </c>
      <c r="G256" s="42" t="s">
        <v>112</v>
      </c>
      <c r="H256" s="43" t="s">
        <v>314</v>
      </c>
      <c r="I256" s="4" t="str">
        <f>OFFSET(Respostas!$A$2,VLOOKUP($C256,$M$2:$N$41,2,FALSE),VLOOKUP($B256,$P$2:$Q$21,2,FALSE))</f>
        <v/>
      </c>
      <c r="J256" s="4">
        <f t="shared" si="1"/>
        <v>0</v>
      </c>
    </row>
    <row r="257">
      <c r="A257" s="41">
        <v>256.0</v>
      </c>
      <c r="B257" s="42" t="s">
        <v>28</v>
      </c>
      <c r="C257" s="5" t="s">
        <v>58</v>
      </c>
      <c r="D257" s="42" t="s">
        <v>556</v>
      </c>
      <c r="E257" s="42" t="s">
        <v>85</v>
      </c>
      <c r="F257" s="41">
        <v>2.0</v>
      </c>
      <c r="G257" s="42" t="s">
        <v>111</v>
      </c>
      <c r="H257" s="43" t="s">
        <v>557</v>
      </c>
      <c r="I257" s="4" t="str">
        <f>OFFSET(Respostas!$A$2,VLOOKUP($C257,$M$2:$N$41,2,FALSE),VLOOKUP($B257,$P$2:$Q$21,2,FALSE))</f>
        <v/>
      </c>
      <c r="J257" s="4">
        <f t="shared" si="1"/>
        <v>0</v>
      </c>
    </row>
    <row r="258">
      <c r="A258" s="41">
        <v>257.0</v>
      </c>
      <c r="B258" s="42" t="s">
        <v>28</v>
      </c>
      <c r="C258" s="5" t="s">
        <v>59</v>
      </c>
      <c r="D258" s="42" t="s">
        <v>558</v>
      </c>
      <c r="E258" s="42" t="s">
        <v>87</v>
      </c>
      <c r="F258" s="41">
        <v>2.0</v>
      </c>
      <c r="G258" s="42" t="s">
        <v>115</v>
      </c>
      <c r="H258" s="43" t="s">
        <v>216</v>
      </c>
      <c r="I258" s="4" t="str">
        <f>OFFSET(Respostas!$A$2,VLOOKUP($C258,$M$2:$N$41,2,FALSE),VLOOKUP($B258,$P$2:$Q$21,2,FALSE))</f>
        <v/>
      </c>
      <c r="J258" s="4">
        <f t="shared" si="1"/>
        <v>0</v>
      </c>
    </row>
    <row r="259">
      <c r="A259" s="41">
        <v>258.0</v>
      </c>
      <c r="B259" s="42" t="s">
        <v>28</v>
      </c>
      <c r="C259" s="5" t="s">
        <v>60</v>
      </c>
      <c r="D259" s="42" t="s">
        <v>559</v>
      </c>
      <c r="E259" s="42" t="s">
        <v>88</v>
      </c>
      <c r="F259" s="41">
        <v>2.0</v>
      </c>
      <c r="G259" s="42" t="s">
        <v>108</v>
      </c>
      <c r="H259" s="43" t="s">
        <v>486</v>
      </c>
      <c r="I259" s="4" t="str">
        <f>OFFSET(Respostas!$A$2,VLOOKUP($C259,$M$2:$N$41,2,FALSE),VLOOKUP($B259,$P$2:$Q$21,2,FALSE))</f>
        <v/>
      </c>
      <c r="J259" s="4">
        <f t="shared" si="1"/>
        <v>0</v>
      </c>
    </row>
    <row r="260">
      <c r="A260" s="41">
        <v>259.0</v>
      </c>
      <c r="B260" s="42" t="s">
        <v>28</v>
      </c>
      <c r="C260" s="5" t="s">
        <v>61</v>
      </c>
      <c r="D260" s="42" t="s">
        <v>560</v>
      </c>
      <c r="E260" s="42" t="s">
        <v>86</v>
      </c>
      <c r="F260" s="41">
        <v>2.0</v>
      </c>
      <c r="G260" s="42" t="s">
        <v>110</v>
      </c>
      <c r="H260" s="43" t="s">
        <v>561</v>
      </c>
      <c r="I260" s="4" t="str">
        <f>OFFSET(Respostas!$A$2,VLOOKUP($C260,$M$2:$N$41,2,FALSE),VLOOKUP($B260,$P$2:$Q$21,2,FALSE))</f>
        <v/>
      </c>
      <c r="J260" s="4">
        <f t="shared" si="1"/>
        <v>0</v>
      </c>
    </row>
    <row r="261">
      <c r="A261" s="41">
        <v>260.0</v>
      </c>
      <c r="B261" s="42" t="s">
        <v>28</v>
      </c>
      <c r="C261" s="5" t="s">
        <v>62</v>
      </c>
      <c r="D261" s="42" t="s">
        <v>562</v>
      </c>
      <c r="E261" s="42" t="s">
        <v>85</v>
      </c>
      <c r="F261" s="41">
        <v>2.0</v>
      </c>
      <c r="G261" s="42" t="s">
        <v>105</v>
      </c>
      <c r="H261" s="43" t="s">
        <v>218</v>
      </c>
      <c r="I261" s="4" t="str">
        <f>OFFSET(Respostas!$A$2,VLOOKUP($C261,$M$2:$N$41,2,FALSE),VLOOKUP($B261,$P$2:$Q$21,2,FALSE))</f>
        <v/>
      </c>
      <c r="J261" s="4">
        <f t="shared" si="1"/>
        <v>0</v>
      </c>
    </row>
    <row r="262">
      <c r="A262" s="41">
        <v>261.0</v>
      </c>
      <c r="B262" s="42" t="s">
        <v>28</v>
      </c>
      <c r="C262" s="5" t="s">
        <v>64</v>
      </c>
      <c r="D262" s="42" t="s">
        <v>563</v>
      </c>
      <c r="E262" s="42" t="s">
        <v>85</v>
      </c>
      <c r="F262" s="41">
        <v>3.0</v>
      </c>
      <c r="G262" s="42" t="s">
        <v>119</v>
      </c>
      <c r="H262" s="43" t="s">
        <v>564</v>
      </c>
      <c r="I262" s="4" t="str">
        <f>OFFSET(Respostas!$A$2,VLOOKUP($C262,$M$2:$N$41,2,FALSE),VLOOKUP($B262,$P$2:$Q$21,2,FALSE))</f>
        <v/>
      </c>
      <c r="J262" s="4">
        <f t="shared" si="1"/>
        <v>0</v>
      </c>
    </row>
    <row r="263">
      <c r="A263" s="41">
        <v>262.0</v>
      </c>
      <c r="B263" s="42" t="s">
        <v>28</v>
      </c>
      <c r="C263" s="5" t="s">
        <v>65</v>
      </c>
      <c r="D263" s="42" t="s">
        <v>565</v>
      </c>
      <c r="E263" s="42" t="s">
        <v>85</v>
      </c>
      <c r="F263" s="41">
        <v>3.0</v>
      </c>
      <c r="G263" s="42" t="s">
        <v>119</v>
      </c>
      <c r="H263" s="43" t="s">
        <v>566</v>
      </c>
      <c r="I263" s="4" t="str">
        <f>OFFSET(Respostas!$A$2,VLOOKUP($C263,$M$2:$N$41,2,FALSE),VLOOKUP($B263,$P$2:$Q$21,2,FALSE))</f>
        <v/>
      </c>
      <c r="J263" s="4">
        <f t="shared" si="1"/>
        <v>0</v>
      </c>
    </row>
    <row r="264">
      <c r="A264" s="41">
        <v>263.0</v>
      </c>
      <c r="B264" s="42" t="s">
        <v>28</v>
      </c>
      <c r="C264" s="5" t="s">
        <v>66</v>
      </c>
      <c r="D264" s="42" t="s">
        <v>567</v>
      </c>
      <c r="E264" s="42" t="s">
        <v>84</v>
      </c>
      <c r="F264" s="41">
        <v>3.0</v>
      </c>
      <c r="G264" s="42" t="s">
        <v>116</v>
      </c>
      <c r="H264" s="43" t="s">
        <v>568</v>
      </c>
      <c r="I264" s="4" t="str">
        <f>OFFSET(Respostas!$A$2,VLOOKUP($C264,$M$2:$N$41,2,FALSE),VLOOKUP($B264,$P$2:$Q$21,2,FALSE))</f>
        <v/>
      </c>
      <c r="J264" s="4">
        <f t="shared" si="1"/>
        <v>0</v>
      </c>
    </row>
    <row r="265">
      <c r="A265" s="41">
        <v>264.0</v>
      </c>
      <c r="B265" s="42" t="s">
        <v>28</v>
      </c>
      <c r="C265" s="5" t="s">
        <v>67</v>
      </c>
      <c r="D265" s="42" t="s">
        <v>569</v>
      </c>
      <c r="E265" s="42" t="s">
        <v>87</v>
      </c>
      <c r="F265" s="41">
        <v>3.0</v>
      </c>
      <c r="G265" s="42" t="s">
        <v>116</v>
      </c>
      <c r="H265" s="43" t="s">
        <v>570</v>
      </c>
      <c r="I265" s="4" t="str">
        <f>OFFSET(Respostas!$A$2,VLOOKUP($C265,$M$2:$N$41,2,FALSE),VLOOKUP($B265,$P$2:$Q$21,2,FALSE))</f>
        <v/>
      </c>
      <c r="J265" s="4">
        <f t="shared" si="1"/>
        <v>0</v>
      </c>
    </row>
    <row r="266">
      <c r="A266" s="41">
        <v>265.0</v>
      </c>
      <c r="B266" s="42" t="s">
        <v>28</v>
      </c>
      <c r="C266" s="5" t="s">
        <v>68</v>
      </c>
      <c r="D266" s="42" t="s">
        <v>571</v>
      </c>
      <c r="E266" s="42" t="s">
        <v>84</v>
      </c>
      <c r="F266" s="41">
        <v>4.0</v>
      </c>
      <c r="G266" s="42" t="s">
        <v>127</v>
      </c>
      <c r="H266" s="43" t="s">
        <v>173</v>
      </c>
      <c r="I266" s="4" t="str">
        <f>OFFSET(Respostas!$A$2,VLOOKUP($C266,$M$2:$N$41,2,FALSE),VLOOKUP($B266,$P$2:$Q$21,2,FALSE))</f>
        <v/>
      </c>
      <c r="J266" s="4">
        <f t="shared" si="1"/>
        <v>0</v>
      </c>
    </row>
    <row r="267">
      <c r="A267" s="41">
        <v>266.0</v>
      </c>
      <c r="B267" s="42" t="s">
        <v>28</v>
      </c>
      <c r="C267" s="5" t="s">
        <v>69</v>
      </c>
      <c r="D267" s="42" t="s">
        <v>572</v>
      </c>
      <c r="E267" s="42" t="s">
        <v>87</v>
      </c>
      <c r="F267" s="41">
        <v>4.0</v>
      </c>
      <c r="G267" s="42" t="s">
        <v>131</v>
      </c>
      <c r="H267" s="43" t="s">
        <v>573</v>
      </c>
      <c r="I267" s="4" t="str">
        <f>OFFSET(Respostas!$A$2,VLOOKUP($C267,$M$2:$N$41,2,FALSE),VLOOKUP($B267,$P$2:$Q$21,2,FALSE))</f>
        <v/>
      </c>
      <c r="J267" s="4">
        <f t="shared" si="1"/>
        <v>0</v>
      </c>
    </row>
    <row r="268">
      <c r="A268" s="41">
        <v>267.0</v>
      </c>
      <c r="B268" s="42" t="s">
        <v>28</v>
      </c>
      <c r="C268" s="5" t="s">
        <v>70</v>
      </c>
      <c r="D268" s="42" t="s">
        <v>574</v>
      </c>
      <c r="E268" s="42" t="s">
        <v>85</v>
      </c>
      <c r="F268" s="41">
        <v>4.0</v>
      </c>
      <c r="G268" s="42" t="s">
        <v>129</v>
      </c>
      <c r="H268" s="43" t="s">
        <v>575</v>
      </c>
      <c r="I268" s="4" t="str">
        <f>OFFSET(Respostas!$A$2,VLOOKUP($C268,$M$2:$N$41,2,FALSE),VLOOKUP($B268,$P$2:$Q$21,2,FALSE))</f>
        <v/>
      </c>
      <c r="J268" s="4">
        <f t="shared" si="1"/>
        <v>0</v>
      </c>
    </row>
    <row r="269">
      <c r="A269" s="41">
        <v>268.0</v>
      </c>
      <c r="B269" s="42" t="s">
        <v>28</v>
      </c>
      <c r="C269" s="5" t="s">
        <v>71</v>
      </c>
      <c r="D269" s="42" t="s">
        <v>576</v>
      </c>
      <c r="E269" s="42" t="s">
        <v>85</v>
      </c>
      <c r="F269" s="41">
        <v>4.0</v>
      </c>
      <c r="G269" s="42" t="s">
        <v>122</v>
      </c>
      <c r="H269" s="43" t="s">
        <v>390</v>
      </c>
      <c r="I269" s="4" t="str">
        <f>OFFSET(Respostas!$A$2,VLOOKUP($C269,$M$2:$N$41,2,FALSE),VLOOKUP($B269,$P$2:$Q$21,2,FALSE))</f>
        <v/>
      </c>
      <c r="J269" s="4">
        <f t="shared" si="1"/>
        <v>0</v>
      </c>
    </row>
    <row r="270">
      <c r="A270" s="41">
        <v>269.0</v>
      </c>
      <c r="B270" s="42" t="s">
        <v>28</v>
      </c>
      <c r="C270" s="5" t="s">
        <v>72</v>
      </c>
      <c r="D270" s="42" t="s">
        <v>577</v>
      </c>
      <c r="E270" s="42" t="s">
        <v>87</v>
      </c>
      <c r="F270" s="41">
        <v>4.0</v>
      </c>
      <c r="G270" s="42" t="s">
        <v>123</v>
      </c>
      <c r="H270" s="43" t="s">
        <v>578</v>
      </c>
      <c r="I270" s="4" t="str">
        <f>OFFSET(Respostas!$A$2,VLOOKUP($C270,$M$2:$N$41,2,FALSE),VLOOKUP($B270,$P$2:$Q$21,2,FALSE))</f>
        <v/>
      </c>
      <c r="J270" s="4">
        <f t="shared" si="1"/>
        <v>0</v>
      </c>
    </row>
    <row r="271">
      <c r="A271" s="41">
        <v>270.0</v>
      </c>
      <c r="B271" s="42" t="s">
        <v>28</v>
      </c>
      <c r="C271" s="5" t="s">
        <v>73</v>
      </c>
      <c r="D271" s="42" t="s">
        <v>579</v>
      </c>
      <c r="E271" s="42" t="s">
        <v>87</v>
      </c>
      <c r="F271" s="41">
        <v>4.0</v>
      </c>
      <c r="G271" s="42" t="s">
        <v>122</v>
      </c>
      <c r="H271" s="43" t="s">
        <v>523</v>
      </c>
      <c r="I271" s="4" t="str">
        <f>OFFSET(Respostas!$A$2,VLOOKUP($C271,$M$2:$N$41,2,FALSE),VLOOKUP($B271,$P$2:$Q$21,2,FALSE))</f>
        <v/>
      </c>
      <c r="J271" s="4">
        <f t="shared" si="1"/>
        <v>0</v>
      </c>
    </row>
    <row r="272">
      <c r="A272" s="41">
        <v>271.0</v>
      </c>
      <c r="B272" s="42" t="s">
        <v>28</v>
      </c>
      <c r="C272" s="5" t="s">
        <v>74</v>
      </c>
      <c r="D272" s="42" t="s">
        <v>580</v>
      </c>
      <c r="E272" s="42" t="s">
        <v>87</v>
      </c>
      <c r="F272" s="41">
        <v>4.0</v>
      </c>
      <c r="G272" s="42" t="s">
        <v>121</v>
      </c>
      <c r="H272" s="43" t="s">
        <v>581</v>
      </c>
      <c r="I272" s="4" t="str">
        <f>OFFSET(Respostas!$A$2,VLOOKUP($C272,$M$2:$N$41,2,FALSE),VLOOKUP($B272,$P$2:$Q$21,2,FALSE))</f>
        <v/>
      </c>
      <c r="J272" s="4">
        <f t="shared" si="1"/>
        <v>0</v>
      </c>
    </row>
    <row r="273">
      <c r="A273" s="41">
        <v>272.0</v>
      </c>
      <c r="B273" s="42" t="s">
        <v>28</v>
      </c>
      <c r="C273" s="5" t="s">
        <v>75</v>
      </c>
      <c r="D273" s="42" t="s">
        <v>582</v>
      </c>
      <c r="E273" s="42" t="s">
        <v>86</v>
      </c>
      <c r="F273" s="41">
        <v>4.0</v>
      </c>
      <c r="G273" s="42" t="s">
        <v>130</v>
      </c>
      <c r="H273" s="43" t="s">
        <v>583</v>
      </c>
      <c r="I273" s="4" t="str">
        <f>OFFSET(Respostas!$A$2,VLOOKUP($C273,$M$2:$N$41,2,FALSE),VLOOKUP($B273,$P$2:$Q$21,2,FALSE))</f>
        <v/>
      </c>
      <c r="J273" s="4">
        <f t="shared" si="1"/>
        <v>0</v>
      </c>
    </row>
    <row r="274">
      <c r="A274" s="41">
        <v>273.0</v>
      </c>
      <c r="B274" s="42" t="s">
        <v>28</v>
      </c>
      <c r="C274" s="5" t="s">
        <v>76</v>
      </c>
      <c r="D274" s="42" t="s">
        <v>584</v>
      </c>
      <c r="E274" s="42" t="s">
        <v>85</v>
      </c>
      <c r="F274" s="41">
        <v>5.0</v>
      </c>
      <c r="G274" s="42" t="s">
        <v>135</v>
      </c>
      <c r="H274" s="43" t="s">
        <v>585</v>
      </c>
      <c r="I274" s="4" t="str">
        <f>OFFSET(Respostas!$A$2,VLOOKUP($C274,$M$2:$N$41,2,FALSE),VLOOKUP($B274,$P$2:$Q$21,2,FALSE))</f>
        <v/>
      </c>
      <c r="J274" s="4">
        <f t="shared" si="1"/>
        <v>0</v>
      </c>
    </row>
    <row r="275">
      <c r="A275" s="41">
        <v>274.0</v>
      </c>
      <c r="B275" s="42" t="s">
        <v>28</v>
      </c>
      <c r="C275" s="5" t="s">
        <v>77</v>
      </c>
      <c r="D275" s="42" t="s">
        <v>586</v>
      </c>
      <c r="E275" s="42" t="s">
        <v>84</v>
      </c>
      <c r="F275" s="41">
        <v>5.0</v>
      </c>
      <c r="G275" s="42" t="s">
        <v>138</v>
      </c>
      <c r="H275" s="43" t="s">
        <v>587</v>
      </c>
      <c r="I275" s="4" t="str">
        <f>OFFSET(Respostas!$A$2,VLOOKUP($C275,$M$2:$N$41,2,FALSE),VLOOKUP($B275,$P$2:$Q$21,2,FALSE))</f>
        <v/>
      </c>
      <c r="J275" s="4">
        <f t="shared" si="1"/>
        <v>0</v>
      </c>
    </row>
    <row r="276">
      <c r="A276" s="41">
        <v>275.0</v>
      </c>
      <c r="B276" s="42" t="s">
        <v>28</v>
      </c>
      <c r="C276" s="5" t="s">
        <v>78</v>
      </c>
      <c r="D276" s="42" t="s">
        <v>588</v>
      </c>
      <c r="E276" s="42" t="s">
        <v>85</v>
      </c>
      <c r="F276" s="41">
        <v>5.0</v>
      </c>
      <c r="G276" s="42" t="s">
        <v>137</v>
      </c>
      <c r="H276" s="43" t="s">
        <v>465</v>
      </c>
      <c r="I276" s="4" t="str">
        <f>OFFSET(Respostas!$A$2,VLOOKUP($C276,$M$2:$N$41,2,FALSE),VLOOKUP($B276,$P$2:$Q$21,2,FALSE))</f>
        <v/>
      </c>
      <c r="J276" s="4">
        <f t="shared" si="1"/>
        <v>0</v>
      </c>
    </row>
    <row r="277">
      <c r="A277" s="41">
        <v>276.0</v>
      </c>
      <c r="B277" s="42" t="s">
        <v>28</v>
      </c>
      <c r="C277" s="5" t="s">
        <v>79</v>
      </c>
      <c r="D277" s="42" t="s">
        <v>589</v>
      </c>
      <c r="E277" s="42" t="s">
        <v>84</v>
      </c>
      <c r="F277" s="41">
        <v>5.0</v>
      </c>
      <c r="G277" s="42" t="s">
        <v>133</v>
      </c>
      <c r="H277" s="43" t="s">
        <v>341</v>
      </c>
      <c r="I277" s="4" t="str">
        <f>OFFSET(Respostas!$A$2,VLOOKUP($C277,$M$2:$N$41,2,FALSE),VLOOKUP($B277,$P$2:$Q$21,2,FALSE))</f>
        <v/>
      </c>
      <c r="J277" s="4">
        <f t="shared" si="1"/>
        <v>0</v>
      </c>
    </row>
    <row r="278">
      <c r="A278" s="41">
        <v>277.0</v>
      </c>
      <c r="B278" s="42" t="s">
        <v>28</v>
      </c>
      <c r="C278" s="5" t="s">
        <v>80</v>
      </c>
      <c r="D278" s="42" t="s">
        <v>590</v>
      </c>
      <c r="E278" s="42" t="s">
        <v>85</v>
      </c>
      <c r="F278" s="41">
        <v>6.0</v>
      </c>
      <c r="G278" s="42" t="s">
        <v>143</v>
      </c>
      <c r="H278" s="43" t="s">
        <v>591</v>
      </c>
      <c r="I278" s="4" t="str">
        <f>OFFSET(Respostas!$A$2,VLOOKUP($C278,$M$2:$N$41,2,FALSE),VLOOKUP($B278,$P$2:$Q$21,2,FALSE))</f>
        <v/>
      </c>
      <c r="J278" s="4">
        <f t="shared" si="1"/>
        <v>0</v>
      </c>
    </row>
    <row r="279">
      <c r="A279" s="41">
        <v>278.0</v>
      </c>
      <c r="B279" s="42" t="s">
        <v>28</v>
      </c>
      <c r="C279" s="5" t="s">
        <v>81</v>
      </c>
      <c r="D279" s="42" t="s">
        <v>592</v>
      </c>
      <c r="E279" s="42" t="s">
        <v>88</v>
      </c>
      <c r="F279" s="41">
        <v>6.0</v>
      </c>
      <c r="G279" s="42" t="s">
        <v>141</v>
      </c>
      <c r="H279" s="43" t="s">
        <v>141</v>
      </c>
      <c r="I279" s="4" t="str">
        <f>OFFSET(Respostas!$A$2,VLOOKUP($C279,$M$2:$N$41,2,FALSE),VLOOKUP($B279,$P$2:$Q$21,2,FALSE))</f>
        <v/>
      </c>
      <c r="J279" s="4">
        <f t="shared" si="1"/>
        <v>0</v>
      </c>
    </row>
    <row r="280">
      <c r="A280" s="41">
        <v>279.0</v>
      </c>
      <c r="B280" s="42" t="s">
        <v>28</v>
      </c>
      <c r="C280" s="5" t="s">
        <v>82</v>
      </c>
      <c r="D280" s="42" t="s">
        <v>593</v>
      </c>
      <c r="E280" s="42" t="s">
        <v>84</v>
      </c>
      <c r="F280" s="41">
        <v>6.0</v>
      </c>
      <c r="G280" s="42" t="s">
        <v>142</v>
      </c>
      <c r="H280" s="43" t="s">
        <v>594</v>
      </c>
      <c r="I280" s="4" t="str">
        <f>OFFSET(Respostas!$A$2,VLOOKUP($C280,$M$2:$N$41,2,FALSE),VLOOKUP($B280,$P$2:$Q$21,2,FALSE))</f>
        <v/>
      </c>
      <c r="J280" s="4">
        <f t="shared" si="1"/>
        <v>0</v>
      </c>
    </row>
    <row r="281">
      <c r="A281" s="41">
        <v>280.0</v>
      </c>
      <c r="B281" s="42" t="s">
        <v>28</v>
      </c>
      <c r="C281" s="9" t="s">
        <v>83</v>
      </c>
      <c r="D281" s="42" t="s">
        <v>595</v>
      </c>
      <c r="E281" s="42" t="s">
        <v>88</v>
      </c>
      <c r="F281" s="41">
        <v>6.0</v>
      </c>
      <c r="G281" s="42" t="s">
        <v>145</v>
      </c>
      <c r="H281" s="43" t="s">
        <v>145</v>
      </c>
      <c r="I281" s="4" t="str">
        <f>OFFSET(Respostas!$A$2,VLOOKUP($C281,$M$2:$N$41,2,FALSE),VLOOKUP($B281,$P$2:$Q$21,2,FALSE))</f>
        <v/>
      </c>
      <c r="J281" s="4">
        <f t="shared" si="1"/>
        <v>0</v>
      </c>
    </row>
    <row r="282">
      <c r="A282" s="41">
        <v>281.0</v>
      </c>
      <c r="B282" s="42" t="s">
        <v>29</v>
      </c>
      <c r="C282" s="5" t="s">
        <v>42</v>
      </c>
      <c r="D282" s="42" t="s">
        <v>596</v>
      </c>
      <c r="E282" s="42" t="s">
        <v>87</v>
      </c>
      <c r="F282" s="41">
        <v>1.0</v>
      </c>
      <c r="G282" s="42" t="s">
        <v>101</v>
      </c>
      <c r="H282" s="43" t="s">
        <v>183</v>
      </c>
      <c r="I282" s="4" t="str">
        <f>OFFSET(Respostas!$A$2,VLOOKUP($C282,$M$2:$N$41,2,FALSE),VLOOKUP($B282,$P$2:$Q$21,2,FALSE))</f>
        <v/>
      </c>
      <c r="J282" s="4">
        <f t="shared" si="1"/>
        <v>0</v>
      </c>
    </row>
    <row r="283">
      <c r="A283" s="41">
        <v>282.0</v>
      </c>
      <c r="B283" s="42" t="s">
        <v>29</v>
      </c>
      <c r="C283" s="5" t="s">
        <v>43</v>
      </c>
      <c r="D283" s="42" t="s">
        <v>597</v>
      </c>
      <c r="E283" s="42" t="s">
        <v>85</v>
      </c>
      <c r="F283" s="41">
        <v>1.0</v>
      </c>
      <c r="G283" s="42" t="s">
        <v>101</v>
      </c>
      <c r="H283" s="43" t="s">
        <v>183</v>
      </c>
      <c r="I283" s="4" t="str">
        <f>OFFSET(Respostas!$A$2,VLOOKUP($C283,$M$2:$N$41,2,FALSE),VLOOKUP($B283,$P$2:$Q$21,2,FALSE))</f>
        <v/>
      </c>
      <c r="J283" s="4">
        <f t="shared" si="1"/>
        <v>0</v>
      </c>
    </row>
    <row r="284">
      <c r="A284" s="41">
        <v>283.0</v>
      </c>
      <c r="B284" s="42" t="s">
        <v>29</v>
      </c>
      <c r="C284" s="5" t="s">
        <v>44</v>
      </c>
      <c r="D284" s="42" t="s">
        <v>598</v>
      </c>
      <c r="E284" s="42" t="s">
        <v>86</v>
      </c>
      <c r="F284" s="41">
        <v>1.0</v>
      </c>
      <c r="G284" s="42" t="s">
        <v>103</v>
      </c>
      <c r="H284" s="43" t="s">
        <v>599</v>
      </c>
      <c r="I284" s="4" t="str">
        <f>OFFSET(Respostas!$A$2,VLOOKUP($C284,$M$2:$N$41,2,FALSE),VLOOKUP($B284,$P$2:$Q$21,2,FALSE))</f>
        <v/>
      </c>
      <c r="J284" s="4">
        <f t="shared" si="1"/>
        <v>0</v>
      </c>
    </row>
    <row r="285">
      <c r="A285" s="41">
        <v>284.0</v>
      </c>
      <c r="B285" s="42" t="s">
        <v>29</v>
      </c>
      <c r="C285" s="5" t="s">
        <v>45</v>
      </c>
      <c r="D285" s="42" t="s">
        <v>600</v>
      </c>
      <c r="E285" s="42" t="s">
        <v>86</v>
      </c>
      <c r="F285" s="41">
        <v>1.0</v>
      </c>
      <c r="G285" s="42" t="s">
        <v>101</v>
      </c>
      <c r="H285" s="43" t="s">
        <v>183</v>
      </c>
      <c r="I285" s="4" t="str">
        <f>OFFSET(Respostas!$A$2,VLOOKUP($C285,$M$2:$N$41,2,FALSE),VLOOKUP($B285,$P$2:$Q$21,2,FALSE))</f>
        <v/>
      </c>
      <c r="J285" s="4">
        <f t="shared" si="1"/>
        <v>0</v>
      </c>
    </row>
    <row r="286">
      <c r="A286" s="41">
        <v>285.0</v>
      </c>
      <c r="B286" s="42" t="s">
        <v>29</v>
      </c>
      <c r="C286" s="5" t="s">
        <v>46</v>
      </c>
      <c r="D286" s="42" t="s">
        <v>601</v>
      </c>
      <c r="E286" s="42" t="s">
        <v>88</v>
      </c>
      <c r="F286" s="41">
        <v>1.0</v>
      </c>
      <c r="G286" s="42" t="s">
        <v>101</v>
      </c>
      <c r="H286" s="43" t="s">
        <v>183</v>
      </c>
      <c r="I286" s="4" t="str">
        <f>OFFSET(Respostas!$A$2,VLOOKUP($C286,$M$2:$N$41,2,FALSE),VLOOKUP($B286,$P$2:$Q$21,2,FALSE))</f>
        <v/>
      </c>
      <c r="J286" s="4">
        <f t="shared" si="1"/>
        <v>0</v>
      </c>
    </row>
    <row r="287">
      <c r="A287" s="41">
        <v>286.0</v>
      </c>
      <c r="B287" s="42" t="s">
        <v>29</v>
      </c>
      <c r="C287" s="5" t="s">
        <v>47</v>
      </c>
      <c r="D287" s="42" t="s">
        <v>602</v>
      </c>
      <c r="E287" s="42" t="s">
        <v>84</v>
      </c>
      <c r="F287" s="41">
        <v>1.0</v>
      </c>
      <c r="G287" s="42" t="s">
        <v>101</v>
      </c>
      <c r="H287" s="43" t="s">
        <v>183</v>
      </c>
      <c r="I287" s="4" t="str">
        <f>OFFSET(Respostas!$A$2,VLOOKUP($C287,$M$2:$N$41,2,FALSE),VLOOKUP($B287,$P$2:$Q$21,2,FALSE))</f>
        <v/>
      </c>
      <c r="J287" s="4">
        <f t="shared" si="1"/>
        <v>0</v>
      </c>
    </row>
    <row r="288">
      <c r="A288" s="41">
        <v>287.0</v>
      </c>
      <c r="B288" s="42" t="s">
        <v>29</v>
      </c>
      <c r="C288" s="5" t="s">
        <v>48</v>
      </c>
      <c r="D288" s="42" t="s">
        <v>603</v>
      </c>
      <c r="E288" s="42" t="s">
        <v>85</v>
      </c>
      <c r="F288" s="41">
        <v>1.0</v>
      </c>
      <c r="G288" s="42" t="s">
        <v>101</v>
      </c>
      <c r="H288" s="43" t="s">
        <v>183</v>
      </c>
      <c r="I288" s="4" t="str">
        <f>OFFSET(Respostas!$A$2,VLOOKUP($C288,$M$2:$N$41,2,FALSE),VLOOKUP($B288,$P$2:$Q$21,2,FALSE))</f>
        <v/>
      </c>
      <c r="J288" s="4">
        <f t="shared" si="1"/>
        <v>0</v>
      </c>
    </row>
    <row r="289">
      <c r="A289" s="41">
        <v>288.0</v>
      </c>
      <c r="B289" s="42" t="s">
        <v>29</v>
      </c>
      <c r="C289" s="5" t="s">
        <v>49</v>
      </c>
      <c r="D289" s="42" t="s">
        <v>604</v>
      </c>
      <c r="E289" s="42" t="s">
        <v>87</v>
      </c>
      <c r="F289" s="41">
        <v>1.0</v>
      </c>
      <c r="G289" s="42" t="s">
        <v>101</v>
      </c>
      <c r="H289" s="43" t="s">
        <v>183</v>
      </c>
      <c r="I289" s="4" t="str">
        <f>OFFSET(Respostas!$A$2,VLOOKUP($C289,$M$2:$N$41,2,FALSE),VLOOKUP($B289,$P$2:$Q$21,2,FALSE))</f>
        <v/>
      </c>
      <c r="J289" s="4">
        <f t="shared" si="1"/>
        <v>0</v>
      </c>
    </row>
    <row r="290">
      <c r="A290" s="41">
        <v>289.0</v>
      </c>
      <c r="B290" s="42" t="s">
        <v>29</v>
      </c>
      <c r="C290" s="5" t="s">
        <v>51</v>
      </c>
      <c r="D290" s="42" t="s">
        <v>605</v>
      </c>
      <c r="E290" s="42" t="s">
        <v>86</v>
      </c>
      <c r="F290" s="41">
        <v>2.0</v>
      </c>
      <c r="G290" s="42" t="s">
        <v>104</v>
      </c>
      <c r="H290" s="43" t="s">
        <v>104</v>
      </c>
      <c r="I290" s="4" t="str">
        <f>OFFSET(Respostas!$A$2,VLOOKUP($C290,$M$2:$N$41,2,FALSE),VLOOKUP($B290,$P$2:$Q$21,2,FALSE))</f>
        <v/>
      </c>
      <c r="J290" s="4">
        <f t="shared" si="1"/>
        <v>0</v>
      </c>
    </row>
    <row r="291">
      <c r="A291" s="41">
        <v>290.0</v>
      </c>
      <c r="B291" s="42" t="s">
        <v>29</v>
      </c>
      <c r="C291" s="5" t="s">
        <v>52</v>
      </c>
      <c r="D291" s="42" t="s">
        <v>606</v>
      </c>
      <c r="E291" s="42" t="s">
        <v>84</v>
      </c>
      <c r="F291" s="41">
        <v>2.0</v>
      </c>
      <c r="G291" s="42" t="s">
        <v>104</v>
      </c>
      <c r="H291" s="43" t="s">
        <v>104</v>
      </c>
      <c r="I291" s="4" t="str">
        <f>OFFSET(Respostas!$A$2,VLOOKUP($C291,$M$2:$N$41,2,FALSE),VLOOKUP($B291,$P$2:$Q$21,2,FALSE))</f>
        <v/>
      </c>
      <c r="J291" s="4">
        <f t="shared" si="1"/>
        <v>0</v>
      </c>
    </row>
    <row r="292">
      <c r="A292" s="41">
        <v>291.0</v>
      </c>
      <c r="B292" s="42" t="s">
        <v>29</v>
      </c>
      <c r="C292" s="5" t="s">
        <v>53</v>
      </c>
      <c r="D292" s="42" t="s">
        <v>607</v>
      </c>
      <c r="E292" s="42" t="s">
        <v>86</v>
      </c>
      <c r="F292" s="41">
        <v>2.0</v>
      </c>
      <c r="G292" s="42" t="s">
        <v>104</v>
      </c>
      <c r="H292" s="43" t="s">
        <v>104</v>
      </c>
      <c r="I292" s="4" t="str">
        <f>OFFSET(Respostas!$A$2,VLOOKUP($C292,$M$2:$N$41,2,FALSE),VLOOKUP($B292,$P$2:$Q$21,2,FALSE))</f>
        <v/>
      </c>
      <c r="J292" s="4">
        <f t="shared" si="1"/>
        <v>0</v>
      </c>
    </row>
    <row r="293">
      <c r="A293" s="41">
        <v>292.0</v>
      </c>
      <c r="B293" s="42" t="s">
        <v>29</v>
      </c>
      <c r="C293" s="5" t="s">
        <v>54</v>
      </c>
      <c r="D293" s="42" t="s">
        <v>608</v>
      </c>
      <c r="E293" s="42" t="s">
        <v>88</v>
      </c>
      <c r="F293" s="41">
        <v>2.0</v>
      </c>
      <c r="G293" s="42" t="s">
        <v>104</v>
      </c>
      <c r="H293" s="43" t="s">
        <v>104</v>
      </c>
      <c r="I293" s="4" t="str">
        <f>OFFSET(Respostas!$A$2,VLOOKUP($C293,$M$2:$N$41,2,FALSE),VLOOKUP($B293,$P$2:$Q$21,2,FALSE))</f>
        <v/>
      </c>
      <c r="J293" s="4">
        <f t="shared" si="1"/>
        <v>0</v>
      </c>
    </row>
    <row r="294">
      <c r="A294" s="41">
        <v>293.0</v>
      </c>
      <c r="B294" s="42" t="s">
        <v>29</v>
      </c>
      <c r="C294" s="5" t="s">
        <v>55</v>
      </c>
      <c r="D294" s="42" t="s">
        <v>609</v>
      </c>
      <c r="E294" s="42" t="s">
        <v>89</v>
      </c>
      <c r="F294" s="41">
        <v>2.0</v>
      </c>
      <c r="G294" s="42" t="s">
        <v>104</v>
      </c>
      <c r="H294" s="43" t="s">
        <v>104</v>
      </c>
      <c r="I294" s="4" t="str">
        <f>OFFSET(Respostas!$A$2,VLOOKUP($C294,$M$2:$N$41,2,FALSE),VLOOKUP($B294,$P$2:$Q$21,2,FALSE))</f>
        <v/>
      </c>
      <c r="J294" s="4">
        <f t="shared" si="1"/>
        <v>1</v>
      </c>
    </row>
    <row r="295">
      <c r="A295" s="41">
        <v>294.0</v>
      </c>
      <c r="B295" s="42" t="s">
        <v>29</v>
      </c>
      <c r="C295" s="5" t="s">
        <v>56</v>
      </c>
      <c r="D295" s="42" t="s">
        <v>610</v>
      </c>
      <c r="E295" s="42" t="s">
        <v>87</v>
      </c>
      <c r="F295" s="41">
        <v>2.0</v>
      </c>
      <c r="G295" s="42" t="s">
        <v>111</v>
      </c>
      <c r="H295" s="43" t="s">
        <v>208</v>
      </c>
      <c r="I295" s="4" t="str">
        <f>OFFSET(Respostas!$A$2,VLOOKUP($C295,$M$2:$N$41,2,FALSE),VLOOKUP($B295,$P$2:$Q$21,2,FALSE))</f>
        <v/>
      </c>
      <c r="J295" s="4">
        <f t="shared" si="1"/>
        <v>0</v>
      </c>
    </row>
    <row r="296">
      <c r="A296" s="41">
        <v>295.0</v>
      </c>
      <c r="B296" s="42" t="s">
        <v>29</v>
      </c>
      <c r="C296" s="5" t="s">
        <v>57</v>
      </c>
      <c r="D296" s="42" t="s">
        <v>611</v>
      </c>
      <c r="E296" s="42" t="s">
        <v>84</v>
      </c>
      <c r="F296" s="41">
        <v>2.0</v>
      </c>
      <c r="G296" s="42" t="s">
        <v>110</v>
      </c>
      <c r="H296" s="43" t="s">
        <v>612</v>
      </c>
      <c r="I296" s="4" t="str">
        <f>OFFSET(Respostas!$A$2,VLOOKUP($C296,$M$2:$N$41,2,FALSE),VLOOKUP($B296,$P$2:$Q$21,2,FALSE))</f>
        <v/>
      </c>
      <c r="J296" s="4">
        <f t="shared" si="1"/>
        <v>0</v>
      </c>
    </row>
    <row r="297">
      <c r="A297" s="41">
        <v>296.0</v>
      </c>
      <c r="B297" s="42" t="s">
        <v>29</v>
      </c>
      <c r="C297" s="5" t="s">
        <v>58</v>
      </c>
      <c r="D297" s="42" t="s">
        <v>613</v>
      </c>
      <c r="E297" s="42" t="s">
        <v>85</v>
      </c>
      <c r="F297" s="41">
        <v>2.0</v>
      </c>
      <c r="G297" s="42" t="s">
        <v>115</v>
      </c>
      <c r="H297" s="43" t="s">
        <v>216</v>
      </c>
      <c r="I297" s="4" t="str">
        <f>OFFSET(Respostas!$A$2,VLOOKUP($C297,$M$2:$N$41,2,FALSE),VLOOKUP($B297,$P$2:$Q$21,2,FALSE))</f>
        <v/>
      </c>
      <c r="J297" s="4">
        <f t="shared" si="1"/>
        <v>0</v>
      </c>
    </row>
    <row r="298">
      <c r="A298" s="41">
        <v>297.0</v>
      </c>
      <c r="B298" s="42" t="s">
        <v>29</v>
      </c>
      <c r="C298" s="5" t="s">
        <v>59</v>
      </c>
      <c r="D298" s="42" t="s">
        <v>614</v>
      </c>
      <c r="E298" s="42" t="s">
        <v>86</v>
      </c>
      <c r="F298" s="41">
        <v>2.0</v>
      </c>
      <c r="G298" s="42" t="s">
        <v>112</v>
      </c>
      <c r="H298" s="43" t="s">
        <v>314</v>
      </c>
      <c r="I298" s="4" t="str">
        <f>OFFSET(Respostas!$A$2,VLOOKUP($C298,$M$2:$N$41,2,FALSE),VLOOKUP($B298,$P$2:$Q$21,2,FALSE))</f>
        <v/>
      </c>
      <c r="J298" s="4">
        <f t="shared" si="1"/>
        <v>0</v>
      </c>
    </row>
    <row r="299">
      <c r="A299" s="41">
        <v>298.0</v>
      </c>
      <c r="B299" s="42" t="s">
        <v>29</v>
      </c>
      <c r="C299" s="5" t="s">
        <v>60</v>
      </c>
      <c r="D299" s="42" t="s">
        <v>615</v>
      </c>
      <c r="E299" s="42" t="s">
        <v>85</v>
      </c>
      <c r="F299" s="41">
        <v>2.0</v>
      </c>
      <c r="G299" s="42" t="s">
        <v>105</v>
      </c>
      <c r="H299" s="43" t="s">
        <v>616</v>
      </c>
      <c r="I299" s="4" t="str">
        <f>OFFSET(Respostas!$A$2,VLOOKUP($C299,$M$2:$N$41,2,FALSE),VLOOKUP($B299,$P$2:$Q$21,2,FALSE))</f>
        <v/>
      </c>
      <c r="J299" s="4">
        <f t="shared" si="1"/>
        <v>0</v>
      </c>
    </row>
    <row r="300">
      <c r="A300" s="41">
        <v>299.0</v>
      </c>
      <c r="B300" s="42" t="s">
        <v>29</v>
      </c>
      <c r="C300" s="5" t="s">
        <v>61</v>
      </c>
      <c r="D300" s="42" t="s">
        <v>617</v>
      </c>
      <c r="E300" s="42" t="s">
        <v>87</v>
      </c>
      <c r="F300" s="41">
        <v>2.0</v>
      </c>
      <c r="G300" s="42" t="s">
        <v>114</v>
      </c>
      <c r="H300" s="43" t="s">
        <v>442</v>
      </c>
      <c r="I300" s="4" t="str">
        <f>OFFSET(Respostas!$A$2,VLOOKUP($C300,$M$2:$N$41,2,FALSE),VLOOKUP($B300,$P$2:$Q$21,2,FALSE))</f>
        <v/>
      </c>
      <c r="J300" s="4">
        <f t="shared" si="1"/>
        <v>0</v>
      </c>
    </row>
    <row r="301">
      <c r="A301" s="41">
        <v>300.0</v>
      </c>
      <c r="B301" s="42" t="s">
        <v>29</v>
      </c>
      <c r="C301" s="5" t="s">
        <v>62</v>
      </c>
      <c r="D301" s="42" t="s">
        <v>618</v>
      </c>
      <c r="E301" s="42" t="s">
        <v>88</v>
      </c>
      <c r="F301" s="41">
        <v>2.0</v>
      </c>
      <c r="G301" s="42" t="s">
        <v>105</v>
      </c>
      <c r="H301" s="43" t="s">
        <v>619</v>
      </c>
      <c r="I301" s="4" t="str">
        <f>OFFSET(Respostas!$A$2,VLOOKUP($C301,$M$2:$N$41,2,FALSE),VLOOKUP($B301,$P$2:$Q$21,2,FALSE))</f>
        <v/>
      </c>
      <c r="J301" s="4">
        <f t="shared" si="1"/>
        <v>0</v>
      </c>
    </row>
    <row r="302">
      <c r="A302" s="41">
        <v>301.0</v>
      </c>
      <c r="B302" s="42" t="s">
        <v>29</v>
      </c>
      <c r="C302" s="5" t="s">
        <v>64</v>
      </c>
      <c r="D302" s="42" t="s">
        <v>620</v>
      </c>
      <c r="E302" s="42" t="s">
        <v>86</v>
      </c>
      <c r="F302" s="41">
        <v>3.0</v>
      </c>
      <c r="G302" s="42" t="s">
        <v>119</v>
      </c>
      <c r="H302" s="43" t="s">
        <v>162</v>
      </c>
      <c r="I302" s="4" t="str">
        <f>OFFSET(Respostas!$A$2,VLOOKUP($C302,$M$2:$N$41,2,FALSE),VLOOKUP($B302,$P$2:$Q$21,2,FALSE))</f>
        <v/>
      </c>
      <c r="J302" s="4">
        <f t="shared" si="1"/>
        <v>0</v>
      </c>
    </row>
    <row r="303">
      <c r="A303" s="41">
        <v>302.0</v>
      </c>
      <c r="B303" s="42" t="s">
        <v>29</v>
      </c>
      <c r="C303" s="5" t="s">
        <v>65</v>
      </c>
      <c r="D303" s="42" t="s">
        <v>621</v>
      </c>
      <c r="E303" s="42" t="s">
        <v>87</v>
      </c>
      <c r="F303" s="41">
        <v>3.0</v>
      </c>
      <c r="G303" s="42" t="s">
        <v>116</v>
      </c>
      <c r="H303" s="43" t="s">
        <v>160</v>
      </c>
      <c r="I303" s="4" t="str">
        <f>OFFSET(Respostas!$A$2,VLOOKUP($C303,$M$2:$N$41,2,FALSE),VLOOKUP($B303,$P$2:$Q$21,2,FALSE))</f>
        <v/>
      </c>
      <c r="J303" s="4">
        <f t="shared" si="1"/>
        <v>0</v>
      </c>
    </row>
    <row r="304">
      <c r="A304" s="41">
        <v>303.0</v>
      </c>
      <c r="B304" s="42" t="s">
        <v>29</v>
      </c>
      <c r="C304" s="5" t="s">
        <v>66</v>
      </c>
      <c r="D304" s="42" t="s">
        <v>622</v>
      </c>
      <c r="E304" s="42" t="s">
        <v>88</v>
      </c>
      <c r="F304" s="41">
        <v>3.0</v>
      </c>
      <c r="G304" s="42" t="s">
        <v>116</v>
      </c>
      <c r="H304" s="43" t="s">
        <v>507</v>
      </c>
      <c r="I304" s="4" t="str">
        <f>OFFSET(Respostas!$A$2,VLOOKUP($C304,$M$2:$N$41,2,FALSE),VLOOKUP($B304,$P$2:$Q$21,2,FALSE))</f>
        <v/>
      </c>
      <c r="J304" s="4">
        <f t="shared" si="1"/>
        <v>0</v>
      </c>
    </row>
    <row r="305">
      <c r="A305" s="41">
        <v>304.0</v>
      </c>
      <c r="B305" s="42" t="s">
        <v>29</v>
      </c>
      <c r="C305" s="5" t="s">
        <v>67</v>
      </c>
      <c r="D305" s="42" t="s">
        <v>623</v>
      </c>
      <c r="E305" s="42" t="s">
        <v>85</v>
      </c>
      <c r="F305" s="41">
        <v>3.0</v>
      </c>
      <c r="G305" s="42" t="s">
        <v>116</v>
      </c>
      <c r="H305" s="43" t="s">
        <v>624</v>
      </c>
      <c r="I305" s="4" t="str">
        <f>OFFSET(Respostas!$A$2,VLOOKUP($C305,$M$2:$N$41,2,FALSE),VLOOKUP($B305,$P$2:$Q$21,2,FALSE))</f>
        <v/>
      </c>
      <c r="J305" s="4">
        <f t="shared" si="1"/>
        <v>0</v>
      </c>
    </row>
    <row r="306">
      <c r="A306" s="41">
        <v>305.0</v>
      </c>
      <c r="B306" s="42" t="s">
        <v>29</v>
      </c>
      <c r="C306" s="5" t="s">
        <v>68</v>
      </c>
      <c r="D306" s="42" t="s">
        <v>625</v>
      </c>
      <c r="E306" s="42" t="s">
        <v>88</v>
      </c>
      <c r="F306" s="41">
        <v>4.0</v>
      </c>
      <c r="G306" s="42" t="s">
        <v>123</v>
      </c>
      <c r="H306" s="43" t="s">
        <v>626</v>
      </c>
      <c r="I306" s="4" t="str">
        <f>OFFSET(Respostas!$A$2,VLOOKUP($C306,$M$2:$N$41,2,FALSE),VLOOKUP($B306,$P$2:$Q$21,2,FALSE))</f>
        <v/>
      </c>
      <c r="J306" s="4">
        <f t="shared" si="1"/>
        <v>0</v>
      </c>
    </row>
    <row r="307">
      <c r="A307" s="41">
        <v>306.0</v>
      </c>
      <c r="B307" s="42" t="s">
        <v>29</v>
      </c>
      <c r="C307" s="5" t="s">
        <v>69</v>
      </c>
      <c r="D307" s="42" t="s">
        <v>627</v>
      </c>
      <c r="E307" s="42" t="s">
        <v>86</v>
      </c>
      <c r="F307" s="41">
        <v>4.0</v>
      </c>
      <c r="G307" s="42" t="s">
        <v>125</v>
      </c>
      <c r="H307" s="43" t="s">
        <v>168</v>
      </c>
      <c r="I307" s="4" t="str">
        <f>OFFSET(Respostas!$A$2,VLOOKUP($C307,$M$2:$N$41,2,FALSE),VLOOKUP($B307,$P$2:$Q$21,2,FALSE))</f>
        <v/>
      </c>
      <c r="J307" s="4">
        <f t="shared" si="1"/>
        <v>0</v>
      </c>
    </row>
    <row r="308">
      <c r="A308" s="41">
        <v>307.0</v>
      </c>
      <c r="B308" s="42" t="s">
        <v>29</v>
      </c>
      <c r="C308" s="5" t="s">
        <v>70</v>
      </c>
      <c r="D308" s="42" t="s">
        <v>628</v>
      </c>
      <c r="E308" s="42" t="s">
        <v>87</v>
      </c>
      <c r="F308" s="41">
        <v>4.0</v>
      </c>
      <c r="G308" s="42" t="s">
        <v>128</v>
      </c>
      <c r="H308" s="43" t="s">
        <v>629</v>
      </c>
      <c r="I308" s="4" t="str">
        <f>OFFSET(Respostas!$A$2,VLOOKUP($C308,$M$2:$N$41,2,FALSE),VLOOKUP($B308,$P$2:$Q$21,2,FALSE))</f>
        <v/>
      </c>
      <c r="J308" s="4">
        <f t="shared" si="1"/>
        <v>0</v>
      </c>
    </row>
    <row r="309">
      <c r="A309" s="41">
        <v>308.0</v>
      </c>
      <c r="B309" s="42" t="s">
        <v>29</v>
      </c>
      <c r="C309" s="5" t="s">
        <v>71</v>
      </c>
      <c r="D309" s="42" t="s">
        <v>630</v>
      </c>
      <c r="E309" s="42" t="s">
        <v>84</v>
      </c>
      <c r="F309" s="41">
        <v>4.0</v>
      </c>
      <c r="G309" s="42" t="s">
        <v>122</v>
      </c>
      <c r="H309" s="43" t="s">
        <v>461</v>
      </c>
      <c r="I309" s="4" t="str">
        <f>OFFSET(Respostas!$A$2,VLOOKUP($C309,$M$2:$N$41,2,FALSE),VLOOKUP($B309,$P$2:$Q$21,2,FALSE))</f>
        <v/>
      </c>
      <c r="J309" s="4">
        <f t="shared" si="1"/>
        <v>0</v>
      </c>
    </row>
    <row r="310">
      <c r="A310" s="41">
        <v>309.0</v>
      </c>
      <c r="B310" s="42" t="s">
        <v>29</v>
      </c>
      <c r="C310" s="5" t="s">
        <v>72</v>
      </c>
      <c r="D310" s="42" t="s">
        <v>631</v>
      </c>
      <c r="E310" s="42" t="s">
        <v>86</v>
      </c>
      <c r="F310" s="41">
        <v>4.0</v>
      </c>
      <c r="G310" s="42" t="s">
        <v>127</v>
      </c>
      <c r="H310" s="43" t="s">
        <v>632</v>
      </c>
      <c r="I310" s="4" t="str">
        <f>OFFSET(Respostas!$A$2,VLOOKUP($C310,$M$2:$N$41,2,FALSE),VLOOKUP($B310,$P$2:$Q$21,2,FALSE))</f>
        <v/>
      </c>
      <c r="J310" s="4">
        <f t="shared" si="1"/>
        <v>0</v>
      </c>
    </row>
    <row r="311">
      <c r="A311" s="41">
        <v>310.0</v>
      </c>
      <c r="B311" s="42" t="s">
        <v>29</v>
      </c>
      <c r="C311" s="5" t="s">
        <v>73</v>
      </c>
      <c r="D311" s="42" t="s">
        <v>633</v>
      </c>
      <c r="E311" s="42" t="s">
        <v>86</v>
      </c>
      <c r="F311" s="41">
        <v>4.0</v>
      </c>
      <c r="G311" s="42" t="s">
        <v>122</v>
      </c>
      <c r="H311" s="43" t="s">
        <v>273</v>
      </c>
      <c r="I311" s="4" t="str">
        <f>OFFSET(Respostas!$A$2,VLOOKUP($C311,$M$2:$N$41,2,FALSE),VLOOKUP($B311,$P$2:$Q$21,2,FALSE))</f>
        <v/>
      </c>
      <c r="J311" s="4">
        <f t="shared" si="1"/>
        <v>0</v>
      </c>
    </row>
    <row r="312">
      <c r="A312" s="41">
        <v>311.0</v>
      </c>
      <c r="B312" s="42" t="s">
        <v>29</v>
      </c>
      <c r="C312" s="5" t="s">
        <v>74</v>
      </c>
      <c r="D312" s="42" t="s">
        <v>634</v>
      </c>
      <c r="E312" s="42" t="s">
        <v>85</v>
      </c>
      <c r="F312" s="41">
        <v>4.0</v>
      </c>
      <c r="G312" s="42" t="s">
        <v>131</v>
      </c>
      <c r="H312" s="43" t="s">
        <v>453</v>
      </c>
      <c r="I312" s="4" t="str">
        <f>OFFSET(Respostas!$A$2,VLOOKUP($C312,$M$2:$N$41,2,FALSE),VLOOKUP($B312,$P$2:$Q$21,2,FALSE))</f>
        <v/>
      </c>
      <c r="J312" s="4">
        <f t="shared" si="1"/>
        <v>0</v>
      </c>
    </row>
    <row r="313">
      <c r="A313" s="41">
        <v>312.0</v>
      </c>
      <c r="B313" s="42" t="s">
        <v>29</v>
      </c>
      <c r="C313" s="5" t="s">
        <v>75</v>
      </c>
      <c r="D313" s="42" t="s">
        <v>635</v>
      </c>
      <c r="E313" s="42" t="s">
        <v>84</v>
      </c>
      <c r="F313" s="41">
        <v>4.0</v>
      </c>
      <c r="G313" s="42" t="s">
        <v>128</v>
      </c>
      <c r="H313" s="43" t="s">
        <v>636</v>
      </c>
      <c r="I313" s="4" t="str">
        <f>OFFSET(Respostas!$A$2,VLOOKUP($C313,$M$2:$N$41,2,FALSE),VLOOKUP($B313,$P$2:$Q$21,2,FALSE))</f>
        <v/>
      </c>
      <c r="J313" s="4">
        <f t="shared" si="1"/>
        <v>0</v>
      </c>
    </row>
    <row r="314">
      <c r="A314" s="41">
        <v>313.0</v>
      </c>
      <c r="B314" s="42" t="s">
        <v>29</v>
      </c>
      <c r="C314" s="5" t="s">
        <v>76</v>
      </c>
      <c r="D314" s="42" t="s">
        <v>637</v>
      </c>
      <c r="E314" s="42" t="s">
        <v>85</v>
      </c>
      <c r="F314" s="41">
        <v>5.0</v>
      </c>
      <c r="G314" s="42" t="s">
        <v>134</v>
      </c>
      <c r="H314" s="43" t="s">
        <v>638</v>
      </c>
      <c r="I314" s="4" t="str">
        <f>OFFSET(Respostas!$A$2,VLOOKUP($C314,$M$2:$N$41,2,FALSE),VLOOKUP($B314,$P$2:$Q$21,2,FALSE))</f>
        <v/>
      </c>
      <c r="J314" s="4">
        <f t="shared" si="1"/>
        <v>0</v>
      </c>
    </row>
    <row r="315">
      <c r="A315" s="41">
        <v>314.0</v>
      </c>
      <c r="B315" s="42" t="s">
        <v>29</v>
      </c>
      <c r="C315" s="5" t="s">
        <v>77</v>
      </c>
      <c r="D315" s="42" t="s">
        <v>639</v>
      </c>
      <c r="E315" s="42" t="s">
        <v>86</v>
      </c>
      <c r="F315" s="41">
        <v>5.0</v>
      </c>
      <c r="G315" s="42" t="s">
        <v>135</v>
      </c>
      <c r="H315" s="43" t="s">
        <v>640</v>
      </c>
      <c r="I315" s="4" t="str">
        <f>OFFSET(Respostas!$A$2,VLOOKUP($C315,$M$2:$N$41,2,FALSE),VLOOKUP($B315,$P$2:$Q$21,2,FALSE))</f>
        <v/>
      </c>
      <c r="J315" s="4">
        <f t="shared" si="1"/>
        <v>0</v>
      </c>
    </row>
    <row r="316">
      <c r="A316" s="41">
        <v>315.0</v>
      </c>
      <c r="B316" s="42" t="s">
        <v>29</v>
      </c>
      <c r="C316" s="5" t="s">
        <v>78</v>
      </c>
      <c r="D316" s="42" t="s">
        <v>641</v>
      </c>
      <c r="E316" s="42" t="s">
        <v>87</v>
      </c>
      <c r="F316" s="41">
        <v>5.0</v>
      </c>
      <c r="G316" s="42" t="s">
        <v>139</v>
      </c>
      <c r="H316" s="43" t="s">
        <v>642</v>
      </c>
      <c r="I316" s="4" t="str">
        <f>OFFSET(Respostas!$A$2,VLOOKUP($C316,$M$2:$N$41,2,FALSE),VLOOKUP($B316,$P$2:$Q$21,2,FALSE))</f>
        <v/>
      </c>
      <c r="J316" s="4">
        <f t="shared" si="1"/>
        <v>0</v>
      </c>
    </row>
    <row r="317">
      <c r="A317" s="41">
        <v>316.0</v>
      </c>
      <c r="B317" s="42" t="s">
        <v>29</v>
      </c>
      <c r="C317" s="5" t="s">
        <v>79</v>
      </c>
      <c r="D317" s="42" t="s">
        <v>643</v>
      </c>
      <c r="E317" s="42" t="s">
        <v>88</v>
      </c>
      <c r="F317" s="41">
        <v>5.0</v>
      </c>
      <c r="G317" s="42" t="s">
        <v>137</v>
      </c>
      <c r="H317" s="43" t="s">
        <v>644</v>
      </c>
      <c r="I317" s="4" t="str">
        <f>OFFSET(Respostas!$A$2,VLOOKUP($C317,$M$2:$N$41,2,FALSE),VLOOKUP($B317,$P$2:$Q$21,2,FALSE))</f>
        <v/>
      </c>
      <c r="J317" s="4">
        <f t="shared" si="1"/>
        <v>0</v>
      </c>
    </row>
    <row r="318">
      <c r="A318" s="41">
        <v>317.0</v>
      </c>
      <c r="B318" s="42" t="s">
        <v>29</v>
      </c>
      <c r="C318" s="5" t="s">
        <v>80</v>
      </c>
      <c r="D318" s="42" t="s">
        <v>645</v>
      </c>
      <c r="E318" s="42" t="s">
        <v>84</v>
      </c>
      <c r="F318" s="41">
        <v>6.0</v>
      </c>
      <c r="G318" s="42" t="s">
        <v>142</v>
      </c>
      <c r="H318" s="43" t="s">
        <v>646</v>
      </c>
      <c r="I318" s="4" t="str">
        <f>OFFSET(Respostas!$A$2,VLOOKUP($C318,$M$2:$N$41,2,FALSE),VLOOKUP($B318,$P$2:$Q$21,2,FALSE))</f>
        <v/>
      </c>
      <c r="J318" s="4">
        <f t="shared" si="1"/>
        <v>0</v>
      </c>
    </row>
    <row r="319">
      <c r="A319" s="41">
        <v>318.0</v>
      </c>
      <c r="B319" s="42" t="s">
        <v>29</v>
      </c>
      <c r="C319" s="5" t="s">
        <v>81</v>
      </c>
      <c r="D319" s="42" t="s">
        <v>647</v>
      </c>
      <c r="E319" s="42" t="s">
        <v>88</v>
      </c>
      <c r="F319" s="41">
        <v>6.0</v>
      </c>
      <c r="G319" s="42" t="s">
        <v>143</v>
      </c>
      <c r="H319" s="43" t="s">
        <v>290</v>
      </c>
      <c r="I319" s="4" t="str">
        <f>OFFSET(Respostas!$A$2,VLOOKUP($C319,$M$2:$N$41,2,FALSE),VLOOKUP($B319,$P$2:$Q$21,2,FALSE))</f>
        <v/>
      </c>
      <c r="J319" s="4">
        <f t="shared" si="1"/>
        <v>0</v>
      </c>
    </row>
    <row r="320">
      <c r="A320" s="41">
        <v>319.0</v>
      </c>
      <c r="B320" s="42" t="s">
        <v>29</v>
      </c>
      <c r="C320" s="5" t="s">
        <v>82</v>
      </c>
      <c r="D320" s="42" t="s">
        <v>648</v>
      </c>
      <c r="E320" s="42" t="s">
        <v>87</v>
      </c>
      <c r="F320" s="41">
        <v>6.0</v>
      </c>
      <c r="G320" s="42" t="s">
        <v>142</v>
      </c>
      <c r="H320" s="43" t="s">
        <v>259</v>
      </c>
      <c r="I320" s="4" t="str">
        <f>OFFSET(Respostas!$A$2,VLOOKUP($C320,$M$2:$N$41,2,FALSE),VLOOKUP($B320,$P$2:$Q$21,2,FALSE))</f>
        <v/>
      </c>
      <c r="J320" s="4">
        <f t="shared" si="1"/>
        <v>0</v>
      </c>
    </row>
    <row r="321">
      <c r="A321" s="41">
        <v>320.0</v>
      </c>
      <c r="B321" s="42" t="s">
        <v>29</v>
      </c>
      <c r="C321" s="9" t="s">
        <v>83</v>
      </c>
      <c r="D321" s="42" t="s">
        <v>649</v>
      </c>
      <c r="E321" s="42" t="s">
        <v>88</v>
      </c>
      <c r="F321" s="41">
        <v>6.0</v>
      </c>
      <c r="G321" s="42" t="s">
        <v>146</v>
      </c>
      <c r="H321" s="43" t="s">
        <v>650</v>
      </c>
      <c r="I321" s="4" t="str">
        <f>OFFSET(Respostas!$A$2,VLOOKUP($C321,$M$2:$N$41,2,FALSE),VLOOKUP($B321,$P$2:$Q$21,2,FALSE))</f>
        <v/>
      </c>
      <c r="J321" s="4">
        <f t="shared" si="1"/>
        <v>0</v>
      </c>
    </row>
    <row r="322">
      <c r="A322" s="41">
        <v>321.0</v>
      </c>
      <c r="B322" s="42" t="s">
        <v>30</v>
      </c>
      <c r="C322" s="5" t="s">
        <v>42</v>
      </c>
      <c r="D322" s="42" t="s">
        <v>651</v>
      </c>
      <c r="E322" s="42" t="s">
        <v>85</v>
      </c>
      <c r="F322" s="41">
        <v>1.0</v>
      </c>
      <c r="G322" s="42" t="s">
        <v>101</v>
      </c>
      <c r="H322" s="43" t="s">
        <v>183</v>
      </c>
      <c r="I322" s="4" t="str">
        <f>OFFSET(Respostas!$A$2,VLOOKUP($C322,$M$2:$N$41,2,FALSE),VLOOKUP($B322,$P$2:$Q$21,2,FALSE))</f>
        <v/>
      </c>
      <c r="J322" s="4">
        <f t="shared" si="1"/>
        <v>0</v>
      </c>
    </row>
    <row r="323">
      <c r="A323" s="41">
        <v>322.0</v>
      </c>
      <c r="B323" s="42" t="s">
        <v>30</v>
      </c>
      <c r="C323" s="5" t="s">
        <v>43</v>
      </c>
      <c r="D323" s="42" t="s">
        <v>652</v>
      </c>
      <c r="E323" s="42" t="s">
        <v>84</v>
      </c>
      <c r="F323" s="41">
        <v>1.0</v>
      </c>
      <c r="G323" s="42" t="s">
        <v>101</v>
      </c>
      <c r="H323" s="43" t="s">
        <v>183</v>
      </c>
      <c r="I323" s="4" t="str">
        <f>OFFSET(Respostas!$A$2,VLOOKUP($C323,$M$2:$N$41,2,FALSE),VLOOKUP($B323,$P$2:$Q$21,2,FALSE))</f>
        <v/>
      </c>
      <c r="J323" s="4">
        <f t="shared" si="1"/>
        <v>0</v>
      </c>
    </row>
    <row r="324">
      <c r="A324" s="41">
        <v>323.0</v>
      </c>
      <c r="B324" s="42" t="s">
        <v>30</v>
      </c>
      <c r="C324" s="5" t="s">
        <v>44</v>
      </c>
      <c r="D324" s="42" t="s">
        <v>653</v>
      </c>
      <c r="E324" s="42" t="s">
        <v>87</v>
      </c>
      <c r="F324" s="41">
        <v>1.0</v>
      </c>
      <c r="G324" s="42" t="s">
        <v>101</v>
      </c>
      <c r="H324" s="43" t="s">
        <v>183</v>
      </c>
      <c r="I324" s="4" t="str">
        <f>OFFSET(Respostas!$A$2,VLOOKUP($C324,$M$2:$N$41,2,FALSE),VLOOKUP($B324,$P$2:$Q$21,2,FALSE))</f>
        <v/>
      </c>
      <c r="J324" s="4">
        <f t="shared" si="1"/>
        <v>0</v>
      </c>
    </row>
    <row r="325">
      <c r="A325" s="41">
        <v>324.0</v>
      </c>
      <c r="B325" s="42" t="s">
        <v>30</v>
      </c>
      <c r="C325" s="5" t="s">
        <v>45</v>
      </c>
      <c r="D325" s="42" t="s">
        <v>654</v>
      </c>
      <c r="E325" s="42" t="s">
        <v>88</v>
      </c>
      <c r="F325" s="41">
        <v>1.0</v>
      </c>
      <c r="G325" s="42" t="s">
        <v>102</v>
      </c>
      <c r="H325" s="43" t="s">
        <v>183</v>
      </c>
      <c r="I325" s="4" t="str">
        <f>OFFSET(Respostas!$A$2,VLOOKUP($C325,$M$2:$N$41,2,FALSE),VLOOKUP($B325,$P$2:$Q$21,2,FALSE))</f>
        <v/>
      </c>
      <c r="J325" s="4">
        <f t="shared" si="1"/>
        <v>0</v>
      </c>
    </row>
    <row r="326">
      <c r="A326" s="41">
        <v>325.0</v>
      </c>
      <c r="B326" s="42" t="s">
        <v>30</v>
      </c>
      <c r="C326" s="5" t="s">
        <v>46</v>
      </c>
      <c r="D326" s="42" t="s">
        <v>655</v>
      </c>
      <c r="E326" s="42" t="s">
        <v>86</v>
      </c>
      <c r="F326" s="41">
        <v>1.0</v>
      </c>
      <c r="G326" s="42" t="s">
        <v>101</v>
      </c>
      <c r="H326" s="43" t="s">
        <v>183</v>
      </c>
      <c r="I326" s="4" t="str">
        <f>OFFSET(Respostas!$A$2,VLOOKUP($C326,$M$2:$N$41,2,FALSE),VLOOKUP($B326,$P$2:$Q$21,2,FALSE))</f>
        <v/>
      </c>
      <c r="J326" s="4">
        <f t="shared" si="1"/>
        <v>0</v>
      </c>
    </row>
    <row r="327">
      <c r="A327" s="41">
        <v>326.0</v>
      </c>
      <c r="B327" s="42" t="s">
        <v>30</v>
      </c>
      <c r="C327" s="5" t="s">
        <v>47</v>
      </c>
      <c r="D327" s="42" t="s">
        <v>656</v>
      </c>
      <c r="E327" s="42" t="s">
        <v>86</v>
      </c>
      <c r="F327" s="41">
        <v>1.0</v>
      </c>
      <c r="G327" s="42" t="s">
        <v>101</v>
      </c>
      <c r="H327" s="43" t="s">
        <v>183</v>
      </c>
      <c r="I327" s="4" t="str">
        <f>OFFSET(Respostas!$A$2,VLOOKUP($C327,$M$2:$N$41,2,FALSE),VLOOKUP($B327,$P$2:$Q$21,2,FALSE))</f>
        <v/>
      </c>
      <c r="J327" s="4">
        <f t="shared" si="1"/>
        <v>0</v>
      </c>
    </row>
    <row r="328">
      <c r="A328" s="41">
        <v>327.0</v>
      </c>
      <c r="B328" s="42" t="s">
        <v>30</v>
      </c>
      <c r="C328" s="5" t="s">
        <v>48</v>
      </c>
      <c r="D328" s="42" t="s">
        <v>657</v>
      </c>
      <c r="E328" s="42" t="s">
        <v>85</v>
      </c>
      <c r="F328" s="41">
        <v>1.0</v>
      </c>
      <c r="G328" s="42" t="s">
        <v>101</v>
      </c>
      <c r="H328" s="43" t="s">
        <v>183</v>
      </c>
      <c r="I328" s="4" t="str">
        <f>OFFSET(Respostas!$A$2,VLOOKUP($C328,$M$2:$N$41,2,FALSE),VLOOKUP($B328,$P$2:$Q$21,2,FALSE))</f>
        <v/>
      </c>
      <c r="J328" s="4">
        <f t="shared" si="1"/>
        <v>0</v>
      </c>
    </row>
    <row r="329">
      <c r="A329" s="41">
        <v>328.0</v>
      </c>
      <c r="B329" s="42" t="s">
        <v>30</v>
      </c>
      <c r="C329" s="5" t="s">
        <v>49</v>
      </c>
      <c r="D329" s="42" t="s">
        <v>658</v>
      </c>
      <c r="E329" s="42" t="s">
        <v>88</v>
      </c>
      <c r="F329" s="41">
        <v>1.0</v>
      </c>
      <c r="G329" s="42" t="s">
        <v>102</v>
      </c>
      <c r="H329" s="45" t="s">
        <v>234</v>
      </c>
      <c r="I329" s="4" t="str">
        <f>OFFSET(Respostas!$A$2,VLOOKUP($C329,$M$2:$N$41,2,FALSE),VLOOKUP($B329,$P$2:$Q$21,2,FALSE))</f>
        <v/>
      </c>
      <c r="J329" s="4">
        <f t="shared" si="1"/>
        <v>0</v>
      </c>
    </row>
    <row r="330">
      <c r="A330" s="41">
        <v>329.0</v>
      </c>
      <c r="B330" s="42" t="s">
        <v>30</v>
      </c>
      <c r="C330" s="5" t="s">
        <v>51</v>
      </c>
      <c r="D330" s="42" t="s">
        <v>659</v>
      </c>
      <c r="E330" s="42" t="s">
        <v>86</v>
      </c>
      <c r="F330" s="41">
        <v>2.0</v>
      </c>
      <c r="G330" s="42" t="s">
        <v>105</v>
      </c>
      <c r="H330" s="43" t="s">
        <v>660</v>
      </c>
      <c r="I330" s="4" t="str">
        <f>OFFSET(Respostas!$A$2,VLOOKUP($C330,$M$2:$N$41,2,FALSE),VLOOKUP($B330,$P$2:$Q$21,2,FALSE))</f>
        <v/>
      </c>
      <c r="J330" s="4">
        <f t="shared" si="1"/>
        <v>0</v>
      </c>
    </row>
    <row r="331">
      <c r="A331" s="41">
        <v>330.0</v>
      </c>
      <c r="B331" s="42" t="s">
        <v>30</v>
      </c>
      <c r="C331" s="5" t="s">
        <v>52</v>
      </c>
      <c r="D331" s="42" t="s">
        <v>661</v>
      </c>
      <c r="E331" s="42" t="s">
        <v>87</v>
      </c>
      <c r="F331" s="41">
        <v>2.0</v>
      </c>
      <c r="G331" s="42" t="s">
        <v>106</v>
      </c>
      <c r="H331" s="43" t="s">
        <v>382</v>
      </c>
      <c r="I331" s="4" t="str">
        <f>OFFSET(Respostas!$A$2,VLOOKUP($C331,$M$2:$N$41,2,FALSE),VLOOKUP($B331,$P$2:$Q$21,2,FALSE))</f>
        <v/>
      </c>
      <c r="J331" s="4">
        <f t="shared" si="1"/>
        <v>0</v>
      </c>
    </row>
    <row r="332">
      <c r="A332" s="41">
        <v>331.0</v>
      </c>
      <c r="B332" s="42" t="s">
        <v>30</v>
      </c>
      <c r="C332" s="5" t="s">
        <v>53</v>
      </c>
      <c r="D332" s="42" t="s">
        <v>662</v>
      </c>
      <c r="E332" s="42" t="s">
        <v>87</v>
      </c>
      <c r="F332" s="41">
        <v>2.0</v>
      </c>
      <c r="G332" s="42" t="s">
        <v>104</v>
      </c>
      <c r="H332" s="43" t="s">
        <v>104</v>
      </c>
      <c r="I332" s="4" t="str">
        <f>OFFSET(Respostas!$A$2,VLOOKUP($C332,$M$2:$N$41,2,FALSE),VLOOKUP($B332,$P$2:$Q$21,2,FALSE))</f>
        <v/>
      </c>
      <c r="J332" s="4">
        <f t="shared" si="1"/>
        <v>0</v>
      </c>
    </row>
    <row r="333">
      <c r="A333" s="41">
        <v>332.0</v>
      </c>
      <c r="B333" s="42" t="s">
        <v>30</v>
      </c>
      <c r="C333" s="5" t="s">
        <v>54</v>
      </c>
      <c r="D333" s="42" t="s">
        <v>663</v>
      </c>
      <c r="E333" s="42" t="s">
        <v>84</v>
      </c>
      <c r="F333" s="41">
        <v>2.0</v>
      </c>
      <c r="G333" s="42" t="s">
        <v>104</v>
      </c>
      <c r="H333" s="43" t="s">
        <v>104</v>
      </c>
      <c r="I333" s="4" t="str">
        <f>OFFSET(Respostas!$A$2,VLOOKUP($C333,$M$2:$N$41,2,FALSE),VLOOKUP($B333,$P$2:$Q$21,2,FALSE))</f>
        <v/>
      </c>
      <c r="J333" s="4">
        <f t="shared" si="1"/>
        <v>0</v>
      </c>
    </row>
    <row r="334">
      <c r="A334" s="41">
        <v>333.0</v>
      </c>
      <c r="B334" s="42" t="s">
        <v>30</v>
      </c>
      <c r="C334" s="5" t="s">
        <v>55</v>
      </c>
      <c r="D334" s="42" t="s">
        <v>664</v>
      </c>
      <c r="E334" s="42" t="s">
        <v>88</v>
      </c>
      <c r="F334" s="41">
        <v>2.0</v>
      </c>
      <c r="G334" s="42" t="s">
        <v>104</v>
      </c>
      <c r="H334" s="43" t="s">
        <v>104</v>
      </c>
      <c r="I334" s="4" t="str">
        <f>OFFSET(Respostas!$A$2,VLOOKUP($C334,$M$2:$N$41,2,FALSE),VLOOKUP($B334,$P$2:$Q$21,2,FALSE))</f>
        <v/>
      </c>
      <c r="J334" s="4">
        <f t="shared" si="1"/>
        <v>0</v>
      </c>
    </row>
    <row r="335">
      <c r="A335" s="41">
        <v>334.0</v>
      </c>
      <c r="B335" s="42" t="s">
        <v>30</v>
      </c>
      <c r="C335" s="5" t="s">
        <v>56</v>
      </c>
      <c r="D335" s="42" t="s">
        <v>665</v>
      </c>
      <c r="E335" s="42" t="s">
        <v>86</v>
      </c>
      <c r="F335" s="41">
        <v>2.0</v>
      </c>
      <c r="G335" s="42" t="s">
        <v>104</v>
      </c>
      <c r="H335" s="43" t="s">
        <v>104</v>
      </c>
      <c r="I335" s="4" t="str">
        <f>OFFSET(Respostas!$A$2,VLOOKUP($C335,$M$2:$N$41,2,FALSE),VLOOKUP($B335,$P$2:$Q$21,2,FALSE))</f>
        <v/>
      </c>
      <c r="J335" s="4">
        <f t="shared" si="1"/>
        <v>0</v>
      </c>
    </row>
    <row r="336">
      <c r="A336" s="41">
        <v>335.0</v>
      </c>
      <c r="B336" s="42" t="s">
        <v>30</v>
      </c>
      <c r="C336" s="5" t="s">
        <v>57</v>
      </c>
      <c r="D336" s="42" t="s">
        <v>666</v>
      </c>
      <c r="E336" s="42" t="s">
        <v>85</v>
      </c>
      <c r="F336" s="41">
        <v>2.0</v>
      </c>
      <c r="G336" s="42" t="s">
        <v>111</v>
      </c>
      <c r="H336" s="43" t="s">
        <v>667</v>
      </c>
      <c r="I336" s="4" t="str">
        <f>OFFSET(Respostas!$A$2,VLOOKUP($C336,$M$2:$N$41,2,FALSE),VLOOKUP($B336,$P$2:$Q$21,2,FALSE))</f>
        <v/>
      </c>
      <c r="J336" s="4">
        <f t="shared" si="1"/>
        <v>0</v>
      </c>
    </row>
    <row r="337">
      <c r="A337" s="41">
        <v>336.0</v>
      </c>
      <c r="B337" s="42" t="s">
        <v>30</v>
      </c>
      <c r="C337" s="5" t="s">
        <v>58</v>
      </c>
      <c r="D337" s="42" t="s">
        <v>668</v>
      </c>
      <c r="E337" s="42" t="s">
        <v>84</v>
      </c>
      <c r="F337" s="41">
        <v>2.0</v>
      </c>
      <c r="G337" s="42" t="s">
        <v>114</v>
      </c>
      <c r="H337" s="43" t="s">
        <v>316</v>
      </c>
      <c r="I337" s="4" t="str">
        <f>OFFSET(Respostas!$A$2,VLOOKUP($C337,$M$2:$N$41,2,FALSE),VLOOKUP($B337,$P$2:$Q$21,2,FALSE))</f>
        <v/>
      </c>
      <c r="J337" s="4">
        <f t="shared" si="1"/>
        <v>0</v>
      </c>
    </row>
    <row r="338">
      <c r="A338" s="41">
        <v>337.0</v>
      </c>
      <c r="B338" s="42" t="s">
        <v>30</v>
      </c>
      <c r="C338" s="5" t="s">
        <v>59</v>
      </c>
      <c r="D338" s="42" t="s">
        <v>669</v>
      </c>
      <c r="E338" s="42" t="s">
        <v>85</v>
      </c>
      <c r="F338" s="41">
        <v>2.0</v>
      </c>
      <c r="G338" s="42" t="s">
        <v>109</v>
      </c>
      <c r="H338" s="43" t="s">
        <v>670</v>
      </c>
      <c r="I338" s="4" t="str">
        <f>OFFSET(Respostas!$A$2,VLOOKUP($C338,$M$2:$N$41,2,FALSE),VLOOKUP($B338,$P$2:$Q$21,2,FALSE))</f>
        <v/>
      </c>
      <c r="J338" s="4">
        <f t="shared" si="1"/>
        <v>0</v>
      </c>
    </row>
    <row r="339">
      <c r="A339" s="41">
        <v>338.0</v>
      </c>
      <c r="B339" s="42" t="s">
        <v>30</v>
      </c>
      <c r="C339" s="5" t="s">
        <v>60</v>
      </c>
      <c r="D339" s="42" t="s">
        <v>671</v>
      </c>
      <c r="E339" s="42" t="s">
        <v>86</v>
      </c>
      <c r="F339" s="41">
        <v>2.0</v>
      </c>
      <c r="G339" s="42" t="s">
        <v>115</v>
      </c>
      <c r="H339" s="43" t="s">
        <v>216</v>
      </c>
      <c r="I339" s="4" t="str">
        <f>OFFSET(Respostas!$A$2,VLOOKUP($C339,$M$2:$N$41,2,FALSE),VLOOKUP($B339,$P$2:$Q$21,2,FALSE))</f>
        <v/>
      </c>
      <c r="J339" s="4">
        <f t="shared" si="1"/>
        <v>0</v>
      </c>
    </row>
    <row r="340">
      <c r="A340" s="41">
        <v>339.0</v>
      </c>
      <c r="B340" s="42" t="s">
        <v>30</v>
      </c>
      <c r="C340" s="5" t="s">
        <v>61</v>
      </c>
      <c r="D340" s="42" t="s">
        <v>672</v>
      </c>
      <c r="E340" s="42" t="s">
        <v>88</v>
      </c>
      <c r="F340" s="41">
        <v>2.0</v>
      </c>
      <c r="G340" s="42" t="s">
        <v>113</v>
      </c>
      <c r="H340" s="43" t="s">
        <v>673</v>
      </c>
      <c r="I340" s="4" t="str">
        <f>OFFSET(Respostas!$A$2,VLOOKUP($C340,$M$2:$N$41,2,FALSE),VLOOKUP($B340,$P$2:$Q$21,2,FALSE))</f>
        <v/>
      </c>
      <c r="J340" s="4">
        <f t="shared" si="1"/>
        <v>0</v>
      </c>
    </row>
    <row r="341">
      <c r="A341" s="41">
        <v>340.0</v>
      </c>
      <c r="B341" s="42" t="s">
        <v>30</v>
      </c>
      <c r="C341" s="5" t="s">
        <v>62</v>
      </c>
      <c r="D341" s="42" t="s">
        <v>674</v>
      </c>
      <c r="E341" s="42" t="s">
        <v>87</v>
      </c>
      <c r="F341" s="41">
        <v>2.0</v>
      </c>
      <c r="G341" s="42" t="s">
        <v>105</v>
      </c>
      <c r="H341" s="43" t="s">
        <v>365</v>
      </c>
      <c r="I341" s="4" t="str">
        <f>OFFSET(Respostas!$A$2,VLOOKUP($C341,$M$2:$N$41,2,FALSE),VLOOKUP($B341,$P$2:$Q$21,2,FALSE))</f>
        <v/>
      </c>
      <c r="J341" s="4">
        <f t="shared" si="1"/>
        <v>0</v>
      </c>
    </row>
    <row r="342">
      <c r="A342" s="41">
        <v>341.0</v>
      </c>
      <c r="B342" s="42" t="s">
        <v>30</v>
      </c>
      <c r="C342" s="5" t="s">
        <v>64</v>
      </c>
      <c r="D342" s="42" t="s">
        <v>675</v>
      </c>
      <c r="E342" s="42" t="s">
        <v>88</v>
      </c>
      <c r="F342" s="41">
        <v>3.0</v>
      </c>
      <c r="G342" s="42" t="s">
        <v>120</v>
      </c>
      <c r="H342" s="43" t="s">
        <v>676</v>
      </c>
      <c r="I342" s="4" t="str">
        <f>OFFSET(Respostas!$A$2,VLOOKUP($C342,$M$2:$N$41,2,FALSE),VLOOKUP($B342,$P$2:$Q$21,2,FALSE))</f>
        <v/>
      </c>
      <c r="J342" s="4">
        <f t="shared" si="1"/>
        <v>0</v>
      </c>
    </row>
    <row r="343">
      <c r="A343" s="41">
        <v>342.0</v>
      </c>
      <c r="B343" s="42" t="s">
        <v>30</v>
      </c>
      <c r="C343" s="5" t="s">
        <v>65</v>
      </c>
      <c r="D343" s="42" t="s">
        <v>677</v>
      </c>
      <c r="E343" s="42" t="s">
        <v>88</v>
      </c>
      <c r="F343" s="41">
        <v>3.0</v>
      </c>
      <c r="G343" s="42" t="s">
        <v>118</v>
      </c>
      <c r="H343" s="43" t="s">
        <v>678</v>
      </c>
      <c r="I343" s="4" t="str">
        <f>OFFSET(Respostas!$A$2,VLOOKUP($C343,$M$2:$N$41,2,FALSE),VLOOKUP($B343,$P$2:$Q$21,2,FALSE))</f>
        <v/>
      </c>
      <c r="J343" s="4">
        <f t="shared" si="1"/>
        <v>0</v>
      </c>
    </row>
    <row r="344">
      <c r="A344" s="41">
        <v>343.0</v>
      </c>
      <c r="B344" s="42" t="s">
        <v>30</v>
      </c>
      <c r="C344" s="5" t="s">
        <v>66</v>
      </c>
      <c r="D344" s="42" t="s">
        <v>679</v>
      </c>
      <c r="E344" s="42" t="s">
        <v>87</v>
      </c>
      <c r="F344" s="41">
        <v>3.0</v>
      </c>
      <c r="G344" s="42" t="s">
        <v>116</v>
      </c>
      <c r="H344" s="43" t="s">
        <v>447</v>
      </c>
      <c r="I344" s="4" t="str">
        <f>OFFSET(Respostas!$A$2,VLOOKUP($C344,$M$2:$N$41,2,FALSE),VLOOKUP($B344,$P$2:$Q$21,2,FALSE))</f>
        <v/>
      </c>
      <c r="J344" s="4">
        <f t="shared" si="1"/>
        <v>0</v>
      </c>
    </row>
    <row r="345">
      <c r="A345" s="41">
        <v>344.0</v>
      </c>
      <c r="B345" s="42" t="s">
        <v>30</v>
      </c>
      <c r="C345" s="5" t="s">
        <v>67</v>
      </c>
      <c r="D345" s="42" t="s">
        <v>680</v>
      </c>
      <c r="E345" s="42" t="s">
        <v>84</v>
      </c>
      <c r="F345" s="41">
        <v>3.0</v>
      </c>
      <c r="G345" s="42" t="s">
        <v>116</v>
      </c>
      <c r="H345" s="43" t="s">
        <v>681</v>
      </c>
      <c r="I345" s="4" t="str">
        <f>OFFSET(Respostas!$A$2,VLOOKUP($C345,$M$2:$N$41,2,FALSE),VLOOKUP($B345,$P$2:$Q$21,2,FALSE))</f>
        <v/>
      </c>
      <c r="J345" s="4">
        <f t="shared" si="1"/>
        <v>0</v>
      </c>
    </row>
    <row r="346">
      <c r="A346" s="41">
        <v>345.0</v>
      </c>
      <c r="B346" s="42" t="s">
        <v>30</v>
      </c>
      <c r="C346" s="5" t="s">
        <v>68</v>
      </c>
      <c r="D346" s="42" t="s">
        <v>682</v>
      </c>
      <c r="E346" s="42" t="s">
        <v>86</v>
      </c>
      <c r="F346" s="41">
        <v>4.0</v>
      </c>
      <c r="G346" s="42" t="s">
        <v>121</v>
      </c>
      <c r="H346" s="43" t="s">
        <v>171</v>
      </c>
      <c r="I346" s="4" t="str">
        <f>OFFSET(Respostas!$A$2,VLOOKUP($C346,$M$2:$N$41,2,FALSE),VLOOKUP($B346,$P$2:$Q$21,2,FALSE))</f>
        <v/>
      </c>
      <c r="J346" s="4">
        <f t="shared" si="1"/>
        <v>0</v>
      </c>
    </row>
    <row r="347">
      <c r="A347" s="41">
        <v>346.0</v>
      </c>
      <c r="B347" s="42" t="s">
        <v>30</v>
      </c>
      <c r="C347" s="5" t="s">
        <v>69</v>
      </c>
      <c r="D347" s="42" t="s">
        <v>683</v>
      </c>
      <c r="E347" s="42" t="s">
        <v>85</v>
      </c>
      <c r="F347" s="41">
        <v>4.0</v>
      </c>
      <c r="G347" s="42" t="s">
        <v>125</v>
      </c>
      <c r="H347" s="43" t="s">
        <v>168</v>
      </c>
      <c r="I347" s="4" t="str">
        <f>OFFSET(Respostas!$A$2,VLOOKUP($C347,$M$2:$N$41,2,FALSE),VLOOKUP($B347,$P$2:$Q$21,2,FALSE))</f>
        <v/>
      </c>
      <c r="J347" s="4">
        <f t="shared" si="1"/>
        <v>0</v>
      </c>
    </row>
    <row r="348">
      <c r="A348" s="41">
        <v>347.0</v>
      </c>
      <c r="B348" s="42" t="s">
        <v>30</v>
      </c>
      <c r="C348" s="5" t="s">
        <v>70</v>
      </c>
      <c r="D348" s="42" t="s">
        <v>684</v>
      </c>
      <c r="E348" s="42" t="s">
        <v>87</v>
      </c>
      <c r="F348" s="41">
        <v>4.0</v>
      </c>
      <c r="G348" s="42" t="s">
        <v>126</v>
      </c>
      <c r="H348" s="43" t="s">
        <v>328</v>
      </c>
      <c r="I348" s="4" t="str">
        <f>OFFSET(Respostas!$A$2,VLOOKUP($C348,$M$2:$N$41,2,FALSE),VLOOKUP($B348,$P$2:$Q$21,2,FALSE))</f>
        <v/>
      </c>
      <c r="J348" s="4">
        <f t="shared" si="1"/>
        <v>0</v>
      </c>
    </row>
    <row r="349">
      <c r="A349" s="41">
        <v>348.0</v>
      </c>
      <c r="B349" s="42" t="s">
        <v>30</v>
      </c>
      <c r="C349" s="5" t="s">
        <v>71</v>
      </c>
      <c r="D349" s="42" t="s">
        <v>685</v>
      </c>
      <c r="E349" s="42" t="s">
        <v>86</v>
      </c>
      <c r="F349" s="41">
        <v>4.0</v>
      </c>
      <c r="G349" s="42" t="s">
        <v>126</v>
      </c>
      <c r="H349" s="43" t="s">
        <v>686</v>
      </c>
      <c r="I349" s="4" t="str">
        <f>OFFSET(Respostas!$A$2,VLOOKUP($C349,$M$2:$N$41,2,FALSE),VLOOKUP($B349,$P$2:$Q$21,2,FALSE))</f>
        <v/>
      </c>
      <c r="J349" s="4">
        <f t="shared" si="1"/>
        <v>0</v>
      </c>
    </row>
    <row r="350">
      <c r="A350" s="41">
        <v>349.0</v>
      </c>
      <c r="B350" s="42" t="s">
        <v>30</v>
      </c>
      <c r="C350" s="5" t="s">
        <v>72</v>
      </c>
      <c r="D350" s="42" t="s">
        <v>687</v>
      </c>
      <c r="E350" s="42" t="s">
        <v>85</v>
      </c>
      <c r="F350" s="41">
        <v>4.0</v>
      </c>
      <c r="G350" s="42" t="s">
        <v>121</v>
      </c>
      <c r="H350" s="43" t="s">
        <v>688</v>
      </c>
      <c r="I350" s="4" t="str">
        <f>OFFSET(Respostas!$A$2,VLOOKUP($C350,$M$2:$N$41,2,FALSE),VLOOKUP($B350,$P$2:$Q$21,2,FALSE))</f>
        <v/>
      </c>
      <c r="J350" s="4">
        <f t="shared" si="1"/>
        <v>0</v>
      </c>
    </row>
    <row r="351">
      <c r="A351" s="41">
        <v>350.0</v>
      </c>
      <c r="B351" s="42" t="s">
        <v>30</v>
      </c>
      <c r="C351" s="5" t="s">
        <v>73</v>
      </c>
      <c r="D351" s="42" t="s">
        <v>689</v>
      </c>
      <c r="E351" s="42" t="s">
        <v>88</v>
      </c>
      <c r="F351" s="41">
        <v>4.0</v>
      </c>
      <c r="G351" s="42" t="s">
        <v>128</v>
      </c>
      <c r="H351" s="45" t="s">
        <v>690</v>
      </c>
      <c r="I351" s="4" t="str">
        <f>OFFSET(Respostas!$A$2,VLOOKUP($C351,$M$2:$N$41,2,FALSE),VLOOKUP($B351,$P$2:$Q$21,2,FALSE))</f>
        <v/>
      </c>
      <c r="J351" s="4">
        <f t="shared" si="1"/>
        <v>0</v>
      </c>
    </row>
    <row r="352">
      <c r="A352" s="41">
        <v>351.0</v>
      </c>
      <c r="B352" s="42" t="s">
        <v>30</v>
      </c>
      <c r="C352" s="5" t="s">
        <v>74</v>
      </c>
      <c r="D352" s="42" t="s">
        <v>691</v>
      </c>
      <c r="E352" s="42" t="s">
        <v>87</v>
      </c>
      <c r="F352" s="41">
        <v>4.0</v>
      </c>
      <c r="G352" s="42" t="s">
        <v>125</v>
      </c>
      <c r="H352" s="43" t="s">
        <v>692</v>
      </c>
      <c r="I352" s="4" t="str">
        <f>OFFSET(Respostas!$A$2,VLOOKUP($C352,$M$2:$N$41,2,FALSE),VLOOKUP($B352,$P$2:$Q$21,2,FALSE))</f>
        <v/>
      </c>
      <c r="J352" s="4">
        <f t="shared" si="1"/>
        <v>0</v>
      </c>
    </row>
    <row r="353">
      <c r="A353" s="41">
        <v>352.0</v>
      </c>
      <c r="B353" s="42" t="s">
        <v>30</v>
      </c>
      <c r="C353" s="5" t="s">
        <v>75</v>
      </c>
      <c r="D353" s="42" t="s">
        <v>693</v>
      </c>
      <c r="E353" s="42" t="s">
        <v>85</v>
      </c>
      <c r="F353" s="41">
        <v>4.0</v>
      </c>
      <c r="G353" s="42" t="s">
        <v>130</v>
      </c>
      <c r="H353" s="43" t="s">
        <v>694</v>
      </c>
      <c r="I353" s="4" t="str">
        <f>OFFSET(Respostas!$A$2,VLOOKUP($C353,$M$2:$N$41,2,FALSE),VLOOKUP($B353,$P$2:$Q$21,2,FALSE))</f>
        <v/>
      </c>
      <c r="J353" s="4">
        <f t="shared" si="1"/>
        <v>0</v>
      </c>
    </row>
    <row r="354">
      <c r="A354" s="41">
        <v>353.0</v>
      </c>
      <c r="B354" s="42" t="s">
        <v>30</v>
      </c>
      <c r="C354" s="5" t="s">
        <v>76</v>
      </c>
      <c r="D354" s="42" t="s">
        <v>695</v>
      </c>
      <c r="E354" s="42" t="s">
        <v>86</v>
      </c>
      <c r="F354" s="41">
        <v>5.0</v>
      </c>
      <c r="G354" s="42" t="s">
        <v>137</v>
      </c>
      <c r="H354" s="43" t="s">
        <v>465</v>
      </c>
      <c r="I354" s="4" t="str">
        <f>OFFSET(Respostas!$A$2,VLOOKUP($C354,$M$2:$N$41,2,FALSE),VLOOKUP($B354,$P$2:$Q$21,2,FALSE))</f>
        <v/>
      </c>
      <c r="J354" s="4">
        <f t="shared" si="1"/>
        <v>0</v>
      </c>
    </row>
    <row r="355">
      <c r="A355" s="41">
        <v>354.0</v>
      </c>
      <c r="B355" s="42" t="s">
        <v>30</v>
      </c>
      <c r="C355" s="5" t="s">
        <v>77</v>
      </c>
      <c r="D355" s="42" t="s">
        <v>696</v>
      </c>
      <c r="E355" s="42" t="s">
        <v>84</v>
      </c>
      <c r="F355" s="41">
        <v>5.0</v>
      </c>
      <c r="G355" s="42" t="s">
        <v>132</v>
      </c>
      <c r="H355" s="43" t="s">
        <v>697</v>
      </c>
      <c r="I355" s="4" t="str">
        <f>OFFSET(Respostas!$A$2,VLOOKUP($C355,$M$2:$N$41,2,FALSE),VLOOKUP($B355,$P$2:$Q$21,2,FALSE))</f>
        <v/>
      </c>
      <c r="J355" s="4">
        <f t="shared" si="1"/>
        <v>0</v>
      </c>
    </row>
    <row r="356">
      <c r="A356" s="41">
        <v>355.0</v>
      </c>
      <c r="B356" s="42" t="s">
        <v>30</v>
      </c>
      <c r="C356" s="5" t="s">
        <v>78</v>
      </c>
      <c r="D356" s="42" t="s">
        <v>698</v>
      </c>
      <c r="E356" s="42" t="s">
        <v>86</v>
      </c>
      <c r="F356" s="41">
        <v>5.0</v>
      </c>
      <c r="G356" s="42" t="s">
        <v>134</v>
      </c>
      <c r="H356" s="43" t="s">
        <v>699</v>
      </c>
      <c r="I356" s="4" t="str">
        <f>OFFSET(Respostas!$A$2,VLOOKUP($C356,$M$2:$N$41,2,FALSE),VLOOKUP($B356,$P$2:$Q$21,2,FALSE))</f>
        <v/>
      </c>
      <c r="J356" s="4">
        <f t="shared" si="1"/>
        <v>0</v>
      </c>
    </row>
    <row r="357">
      <c r="A357" s="41">
        <v>356.0</v>
      </c>
      <c r="B357" s="42" t="s">
        <v>30</v>
      </c>
      <c r="C357" s="5" t="s">
        <v>79</v>
      </c>
      <c r="D357" s="42" t="s">
        <v>700</v>
      </c>
      <c r="E357" s="42" t="s">
        <v>85</v>
      </c>
      <c r="F357" s="41">
        <v>5.0</v>
      </c>
      <c r="G357" s="42" t="s">
        <v>132</v>
      </c>
      <c r="H357" s="43" t="s">
        <v>701</v>
      </c>
      <c r="I357" s="4" t="str">
        <f>OFFSET(Respostas!$A$2,VLOOKUP($C357,$M$2:$N$41,2,FALSE),VLOOKUP($B357,$P$2:$Q$21,2,FALSE))</f>
        <v/>
      </c>
      <c r="J357" s="4">
        <f t="shared" si="1"/>
        <v>0</v>
      </c>
    </row>
    <row r="358">
      <c r="A358" s="41">
        <v>357.0</v>
      </c>
      <c r="B358" s="42" t="s">
        <v>30</v>
      </c>
      <c r="C358" s="5" t="s">
        <v>80</v>
      </c>
      <c r="D358" s="42" t="s">
        <v>702</v>
      </c>
      <c r="E358" s="42" t="s">
        <v>88</v>
      </c>
      <c r="F358" s="41">
        <v>6.0</v>
      </c>
      <c r="G358" s="42" t="s">
        <v>143</v>
      </c>
      <c r="H358" s="43" t="s">
        <v>220</v>
      </c>
      <c r="I358" s="4" t="str">
        <f>OFFSET(Respostas!$A$2,VLOOKUP($C358,$M$2:$N$41,2,FALSE),VLOOKUP($B358,$P$2:$Q$21,2,FALSE))</f>
        <v/>
      </c>
      <c r="J358" s="4">
        <f t="shared" si="1"/>
        <v>0</v>
      </c>
    </row>
    <row r="359">
      <c r="A359" s="41">
        <v>358.0</v>
      </c>
      <c r="B359" s="42" t="s">
        <v>30</v>
      </c>
      <c r="C359" s="5" t="s">
        <v>81</v>
      </c>
      <c r="D359" s="42" t="s">
        <v>703</v>
      </c>
      <c r="E359" s="42" t="s">
        <v>87</v>
      </c>
      <c r="F359" s="41">
        <v>6.0</v>
      </c>
      <c r="G359" s="42" t="s">
        <v>144</v>
      </c>
      <c r="H359" s="43" t="s">
        <v>472</v>
      </c>
      <c r="I359" s="4" t="str">
        <f>OFFSET(Respostas!$A$2,VLOOKUP($C359,$M$2:$N$41,2,FALSE),VLOOKUP($B359,$P$2:$Q$21,2,FALSE))</f>
        <v/>
      </c>
      <c r="J359" s="4">
        <f t="shared" si="1"/>
        <v>0</v>
      </c>
    </row>
    <row r="360">
      <c r="A360" s="41">
        <v>359.0</v>
      </c>
      <c r="B360" s="42" t="s">
        <v>30</v>
      </c>
      <c r="C360" s="5" t="s">
        <v>82</v>
      </c>
      <c r="D360" s="42" t="s">
        <v>704</v>
      </c>
      <c r="E360" s="42" t="s">
        <v>85</v>
      </c>
      <c r="F360" s="41">
        <v>6.0</v>
      </c>
      <c r="G360" s="42" t="s">
        <v>140</v>
      </c>
      <c r="H360" s="43" t="s">
        <v>348</v>
      </c>
      <c r="I360" s="4" t="str">
        <f>OFFSET(Respostas!$A$2,VLOOKUP($C360,$M$2:$N$41,2,FALSE),VLOOKUP($B360,$P$2:$Q$21,2,FALSE))</f>
        <v/>
      </c>
      <c r="J360" s="4">
        <f t="shared" si="1"/>
        <v>0</v>
      </c>
    </row>
    <row r="361">
      <c r="A361" s="41">
        <v>360.0</v>
      </c>
      <c r="B361" s="42" t="s">
        <v>30</v>
      </c>
      <c r="C361" s="9" t="s">
        <v>83</v>
      </c>
      <c r="D361" s="42" t="s">
        <v>705</v>
      </c>
      <c r="E361" s="42" t="s">
        <v>87</v>
      </c>
      <c r="F361" s="41">
        <v>6.0</v>
      </c>
      <c r="G361" s="42" t="s">
        <v>141</v>
      </c>
      <c r="H361" s="43" t="s">
        <v>141</v>
      </c>
      <c r="I361" s="4" t="str">
        <f>OFFSET(Respostas!$A$2,VLOOKUP($C361,$M$2:$N$41,2,FALSE),VLOOKUP($B361,$P$2:$Q$21,2,FALSE))</f>
        <v/>
      </c>
      <c r="J361" s="4">
        <f t="shared" si="1"/>
        <v>0</v>
      </c>
    </row>
    <row r="362">
      <c r="A362" s="41">
        <v>361.0</v>
      </c>
      <c r="B362" s="42" t="s">
        <v>31</v>
      </c>
      <c r="C362" s="5" t="s">
        <v>42</v>
      </c>
      <c r="D362" s="42" t="s">
        <v>706</v>
      </c>
      <c r="E362" s="42" t="s">
        <v>85</v>
      </c>
      <c r="F362" s="41">
        <v>1.0</v>
      </c>
      <c r="G362" s="42" t="s">
        <v>101</v>
      </c>
      <c r="H362" s="43" t="s">
        <v>183</v>
      </c>
      <c r="I362" s="4" t="str">
        <f>OFFSET(Respostas!$A$2,VLOOKUP($C362,$M$2:$N$41,2,FALSE),VLOOKUP($B362,$P$2:$Q$21,2,FALSE))</f>
        <v/>
      </c>
      <c r="J362" s="4">
        <f t="shared" si="1"/>
        <v>0</v>
      </c>
    </row>
    <row r="363">
      <c r="A363" s="41">
        <v>362.0</v>
      </c>
      <c r="B363" s="42" t="s">
        <v>31</v>
      </c>
      <c r="C363" s="5" t="s">
        <v>43</v>
      </c>
      <c r="D363" s="42" t="s">
        <v>707</v>
      </c>
      <c r="E363" s="42" t="s">
        <v>88</v>
      </c>
      <c r="F363" s="41">
        <v>1.0</v>
      </c>
      <c r="G363" s="42" t="s">
        <v>101</v>
      </c>
      <c r="H363" s="43" t="s">
        <v>183</v>
      </c>
      <c r="I363" s="4" t="str">
        <f>OFFSET(Respostas!$A$2,VLOOKUP($C363,$M$2:$N$41,2,FALSE),VLOOKUP($B363,$P$2:$Q$21,2,FALSE))</f>
        <v/>
      </c>
      <c r="J363" s="4">
        <f t="shared" si="1"/>
        <v>0</v>
      </c>
    </row>
    <row r="364">
      <c r="A364" s="41">
        <v>363.0</v>
      </c>
      <c r="B364" s="42" t="s">
        <v>31</v>
      </c>
      <c r="C364" s="5" t="s">
        <v>44</v>
      </c>
      <c r="D364" s="42" t="s">
        <v>708</v>
      </c>
      <c r="E364" s="42" t="s">
        <v>87</v>
      </c>
      <c r="F364" s="41">
        <v>1.0</v>
      </c>
      <c r="G364" s="42" t="s">
        <v>101</v>
      </c>
      <c r="H364" s="43" t="s">
        <v>183</v>
      </c>
      <c r="I364" s="4" t="str">
        <f>OFFSET(Respostas!$A$2,VLOOKUP($C364,$M$2:$N$41,2,FALSE),VLOOKUP($B364,$P$2:$Q$21,2,FALSE))</f>
        <v/>
      </c>
      <c r="J364" s="4">
        <f t="shared" si="1"/>
        <v>0</v>
      </c>
    </row>
    <row r="365">
      <c r="A365" s="41">
        <v>364.0</v>
      </c>
      <c r="B365" s="42" t="s">
        <v>31</v>
      </c>
      <c r="C365" s="5" t="s">
        <v>45</v>
      </c>
      <c r="D365" s="42" t="s">
        <v>709</v>
      </c>
      <c r="E365" s="42" t="s">
        <v>84</v>
      </c>
      <c r="F365" s="41">
        <v>1.0</v>
      </c>
      <c r="G365" s="42" t="s">
        <v>101</v>
      </c>
      <c r="H365" s="43" t="s">
        <v>183</v>
      </c>
      <c r="I365" s="4" t="str">
        <f>OFFSET(Respostas!$A$2,VLOOKUP($C365,$M$2:$N$41,2,FALSE),VLOOKUP($B365,$P$2:$Q$21,2,FALSE))</f>
        <v/>
      </c>
      <c r="J365" s="4">
        <f t="shared" si="1"/>
        <v>0</v>
      </c>
    </row>
    <row r="366">
      <c r="A366" s="41">
        <v>365.0</v>
      </c>
      <c r="B366" s="42" t="s">
        <v>31</v>
      </c>
      <c r="C366" s="5" t="s">
        <v>46</v>
      </c>
      <c r="D366" s="42" t="s">
        <v>710</v>
      </c>
      <c r="E366" s="42" t="s">
        <v>86</v>
      </c>
      <c r="F366" s="41">
        <v>1.0</v>
      </c>
      <c r="G366" s="42" t="s">
        <v>101</v>
      </c>
      <c r="H366" s="43" t="s">
        <v>183</v>
      </c>
      <c r="I366" s="4" t="str">
        <f>OFFSET(Respostas!$A$2,VLOOKUP($C366,$M$2:$N$41,2,FALSE),VLOOKUP($B366,$P$2:$Q$21,2,FALSE))</f>
        <v/>
      </c>
      <c r="J366" s="4">
        <f t="shared" si="1"/>
        <v>0</v>
      </c>
    </row>
    <row r="367">
      <c r="A367" s="41">
        <v>366.0</v>
      </c>
      <c r="B367" s="42" t="s">
        <v>31</v>
      </c>
      <c r="C367" s="5" t="s">
        <v>47</v>
      </c>
      <c r="D367" s="42" t="s">
        <v>711</v>
      </c>
      <c r="E367" s="42" t="s">
        <v>84</v>
      </c>
      <c r="F367" s="41">
        <v>1.0</v>
      </c>
      <c r="G367" s="42" t="s">
        <v>101</v>
      </c>
      <c r="H367" s="43" t="s">
        <v>183</v>
      </c>
      <c r="I367" s="4" t="str">
        <f>OFFSET(Respostas!$A$2,VLOOKUP($C367,$M$2:$N$41,2,FALSE),VLOOKUP($B367,$P$2:$Q$21,2,FALSE))</f>
        <v/>
      </c>
      <c r="J367" s="4">
        <f t="shared" si="1"/>
        <v>0</v>
      </c>
    </row>
    <row r="368">
      <c r="A368" s="41">
        <v>367.0</v>
      </c>
      <c r="B368" s="42" t="s">
        <v>31</v>
      </c>
      <c r="C368" s="5" t="s">
        <v>48</v>
      </c>
      <c r="D368" s="42" t="s">
        <v>712</v>
      </c>
      <c r="E368" s="42" t="s">
        <v>85</v>
      </c>
      <c r="F368" s="41">
        <v>1.0</v>
      </c>
      <c r="G368" s="42" t="s">
        <v>101</v>
      </c>
      <c r="H368" s="43" t="s">
        <v>183</v>
      </c>
      <c r="I368" s="4" t="str">
        <f>OFFSET(Respostas!$A$2,VLOOKUP($C368,$M$2:$N$41,2,FALSE),VLOOKUP($B368,$P$2:$Q$21,2,FALSE))</f>
        <v/>
      </c>
      <c r="J368" s="4">
        <f t="shared" si="1"/>
        <v>0</v>
      </c>
    </row>
    <row r="369">
      <c r="A369" s="41">
        <v>368.0</v>
      </c>
      <c r="B369" s="42" t="s">
        <v>31</v>
      </c>
      <c r="C369" s="5" t="s">
        <v>49</v>
      </c>
      <c r="D369" s="42" t="s">
        <v>713</v>
      </c>
      <c r="E369" s="42" t="s">
        <v>88</v>
      </c>
      <c r="F369" s="41">
        <v>1.0</v>
      </c>
      <c r="G369" s="42" t="s">
        <v>103</v>
      </c>
      <c r="H369" s="43" t="s">
        <v>422</v>
      </c>
      <c r="I369" s="4" t="str">
        <f>OFFSET(Respostas!$A$2,VLOOKUP($C369,$M$2:$N$41,2,FALSE),VLOOKUP($B369,$P$2:$Q$21,2,FALSE))</f>
        <v/>
      </c>
      <c r="J369" s="4">
        <f t="shared" si="1"/>
        <v>0</v>
      </c>
    </row>
    <row r="370">
      <c r="A370" s="41">
        <v>369.0</v>
      </c>
      <c r="B370" s="42" t="s">
        <v>31</v>
      </c>
      <c r="C370" s="5" t="s">
        <v>51</v>
      </c>
      <c r="D370" s="42" t="s">
        <v>714</v>
      </c>
      <c r="E370" s="42" t="s">
        <v>85</v>
      </c>
      <c r="F370" s="41">
        <v>2.0</v>
      </c>
      <c r="G370" s="42" t="s">
        <v>104</v>
      </c>
      <c r="H370" s="43" t="s">
        <v>104</v>
      </c>
      <c r="I370" s="4" t="str">
        <f>OFFSET(Respostas!$A$2,VLOOKUP($C370,$M$2:$N$41,2,FALSE),VLOOKUP($B370,$P$2:$Q$21,2,FALSE))</f>
        <v/>
      </c>
      <c r="J370" s="4">
        <f t="shared" si="1"/>
        <v>0</v>
      </c>
    </row>
    <row r="371">
      <c r="A371" s="41">
        <v>370.0</v>
      </c>
      <c r="B371" s="42" t="s">
        <v>31</v>
      </c>
      <c r="C371" s="5" t="s">
        <v>52</v>
      </c>
      <c r="D371" s="42" t="s">
        <v>715</v>
      </c>
      <c r="E371" s="42" t="s">
        <v>87</v>
      </c>
      <c r="F371" s="41">
        <v>2.0</v>
      </c>
      <c r="G371" s="42" t="s">
        <v>104</v>
      </c>
      <c r="H371" s="43" t="s">
        <v>104</v>
      </c>
      <c r="I371" s="4" t="str">
        <f>OFFSET(Respostas!$A$2,VLOOKUP($C371,$M$2:$N$41,2,FALSE),VLOOKUP($B371,$P$2:$Q$21,2,FALSE))</f>
        <v/>
      </c>
      <c r="J371" s="4">
        <f t="shared" si="1"/>
        <v>0</v>
      </c>
    </row>
    <row r="372">
      <c r="A372" s="41">
        <v>371.0</v>
      </c>
      <c r="B372" s="42" t="s">
        <v>31</v>
      </c>
      <c r="C372" s="5" t="s">
        <v>53</v>
      </c>
      <c r="D372" s="42" t="s">
        <v>716</v>
      </c>
      <c r="E372" s="42" t="s">
        <v>84</v>
      </c>
      <c r="F372" s="41">
        <v>2.0</v>
      </c>
      <c r="G372" s="42" t="s">
        <v>104</v>
      </c>
      <c r="H372" s="43" t="s">
        <v>104</v>
      </c>
      <c r="I372" s="4" t="str">
        <f>OFFSET(Respostas!$A$2,VLOOKUP($C372,$M$2:$N$41,2,FALSE),VLOOKUP($B372,$P$2:$Q$21,2,FALSE))</f>
        <v/>
      </c>
      <c r="J372" s="4">
        <f t="shared" si="1"/>
        <v>0</v>
      </c>
    </row>
    <row r="373">
      <c r="A373" s="41">
        <v>372.0</v>
      </c>
      <c r="B373" s="42" t="s">
        <v>31</v>
      </c>
      <c r="C373" s="5" t="s">
        <v>54</v>
      </c>
      <c r="D373" s="42" t="s">
        <v>717</v>
      </c>
      <c r="E373" s="42" t="s">
        <v>88</v>
      </c>
      <c r="F373" s="41">
        <v>2.0</v>
      </c>
      <c r="G373" s="42" t="s">
        <v>104</v>
      </c>
      <c r="H373" s="43" t="s">
        <v>104</v>
      </c>
      <c r="I373" s="4" t="str">
        <f>OFFSET(Respostas!$A$2,VLOOKUP($C373,$M$2:$N$41,2,FALSE),VLOOKUP($B373,$P$2:$Q$21,2,FALSE))</f>
        <v/>
      </c>
      <c r="J373" s="4">
        <f t="shared" si="1"/>
        <v>0</v>
      </c>
    </row>
    <row r="374">
      <c r="A374" s="41">
        <v>373.0</v>
      </c>
      <c r="B374" s="42" t="s">
        <v>31</v>
      </c>
      <c r="C374" s="5" t="s">
        <v>55</v>
      </c>
      <c r="D374" s="42" t="s">
        <v>718</v>
      </c>
      <c r="E374" s="42" t="s">
        <v>87</v>
      </c>
      <c r="F374" s="41">
        <v>2.0</v>
      </c>
      <c r="G374" s="42" t="s">
        <v>104</v>
      </c>
      <c r="H374" s="43" t="s">
        <v>104</v>
      </c>
      <c r="I374" s="4" t="str">
        <f>OFFSET(Respostas!$A$2,VLOOKUP($C374,$M$2:$N$41,2,FALSE),VLOOKUP($B374,$P$2:$Q$21,2,FALSE))</f>
        <v/>
      </c>
      <c r="J374" s="4">
        <f t="shared" si="1"/>
        <v>0</v>
      </c>
    </row>
    <row r="375">
      <c r="A375" s="41">
        <v>374.0</v>
      </c>
      <c r="B375" s="42" t="s">
        <v>31</v>
      </c>
      <c r="C375" s="5" t="s">
        <v>56</v>
      </c>
      <c r="D375" s="42" t="s">
        <v>719</v>
      </c>
      <c r="E375" s="42" t="s">
        <v>85</v>
      </c>
      <c r="F375" s="41">
        <v>2.0</v>
      </c>
      <c r="G375" s="42" t="s">
        <v>104</v>
      </c>
      <c r="H375" s="43" t="s">
        <v>104</v>
      </c>
      <c r="I375" s="4" t="str">
        <f>OFFSET(Respostas!$A$2,VLOOKUP($C375,$M$2:$N$41,2,FALSE),VLOOKUP($B375,$P$2:$Q$21,2,FALSE))</f>
        <v/>
      </c>
      <c r="J375" s="4">
        <f t="shared" si="1"/>
        <v>0</v>
      </c>
    </row>
    <row r="376">
      <c r="A376" s="41">
        <v>375.0</v>
      </c>
      <c r="B376" s="42" t="s">
        <v>31</v>
      </c>
      <c r="C376" s="5" t="s">
        <v>57</v>
      </c>
      <c r="D376" s="42" t="s">
        <v>720</v>
      </c>
      <c r="E376" s="42" t="s">
        <v>86</v>
      </c>
      <c r="F376" s="41">
        <v>2.0</v>
      </c>
      <c r="G376" s="42" t="s">
        <v>105</v>
      </c>
      <c r="H376" s="43" t="s">
        <v>721</v>
      </c>
      <c r="I376" s="4" t="str">
        <f>OFFSET(Respostas!$A$2,VLOOKUP($C376,$M$2:$N$41,2,FALSE),VLOOKUP($B376,$P$2:$Q$21,2,FALSE))</f>
        <v/>
      </c>
      <c r="J376" s="4">
        <f t="shared" si="1"/>
        <v>0</v>
      </c>
    </row>
    <row r="377">
      <c r="A377" s="41">
        <v>376.0</v>
      </c>
      <c r="B377" s="42" t="s">
        <v>31</v>
      </c>
      <c r="C377" s="5" t="s">
        <v>58</v>
      </c>
      <c r="D377" s="42" t="s">
        <v>722</v>
      </c>
      <c r="E377" s="42" t="s">
        <v>84</v>
      </c>
      <c r="F377" s="41">
        <v>2.0</v>
      </c>
      <c r="G377" s="42" t="s">
        <v>105</v>
      </c>
      <c r="H377" s="43" t="s">
        <v>723</v>
      </c>
      <c r="I377" s="4" t="str">
        <f>OFFSET(Respostas!$A$2,VLOOKUP($C377,$M$2:$N$41,2,FALSE),VLOOKUP($B377,$P$2:$Q$21,2,FALSE))</f>
        <v/>
      </c>
      <c r="J377" s="4">
        <f t="shared" si="1"/>
        <v>0</v>
      </c>
    </row>
    <row r="378">
      <c r="A378" s="41">
        <v>377.0</v>
      </c>
      <c r="B378" s="42" t="s">
        <v>31</v>
      </c>
      <c r="C378" s="5" t="s">
        <v>59</v>
      </c>
      <c r="D378" s="42" t="s">
        <v>724</v>
      </c>
      <c r="E378" s="42" t="s">
        <v>88</v>
      </c>
      <c r="F378" s="41">
        <v>2.0</v>
      </c>
      <c r="G378" s="42" t="s">
        <v>110</v>
      </c>
      <c r="H378" s="43" t="s">
        <v>725</v>
      </c>
      <c r="I378" s="4" t="str">
        <f>OFFSET(Respostas!$A$2,VLOOKUP($C378,$M$2:$N$41,2,FALSE),VLOOKUP($B378,$P$2:$Q$21,2,FALSE))</f>
        <v/>
      </c>
      <c r="J378" s="4">
        <f t="shared" si="1"/>
        <v>0</v>
      </c>
    </row>
    <row r="379">
      <c r="A379" s="41">
        <v>378.0</v>
      </c>
      <c r="B379" s="42" t="s">
        <v>31</v>
      </c>
      <c r="C379" s="5" t="s">
        <v>60</v>
      </c>
      <c r="D379" s="42" t="s">
        <v>726</v>
      </c>
      <c r="E379" s="42" t="s">
        <v>84</v>
      </c>
      <c r="F379" s="41">
        <v>2.0</v>
      </c>
      <c r="G379" s="42" t="s">
        <v>115</v>
      </c>
      <c r="H379" s="43" t="s">
        <v>216</v>
      </c>
      <c r="I379" s="4" t="str">
        <f>OFFSET(Respostas!$A$2,VLOOKUP($C379,$M$2:$N$41,2,FALSE),VLOOKUP($B379,$P$2:$Q$21,2,FALSE))</f>
        <v/>
      </c>
      <c r="J379" s="4">
        <f t="shared" si="1"/>
        <v>0</v>
      </c>
    </row>
    <row r="380">
      <c r="A380" s="41">
        <v>379.0</v>
      </c>
      <c r="B380" s="42" t="s">
        <v>31</v>
      </c>
      <c r="C380" s="5" t="s">
        <v>61</v>
      </c>
      <c r="D380" s="42" t="s">
        <v>727</v>
      </c>
      <c r="E380" s="42" t="s">
        <v>87</v>
      </c>
      <c r="F380" s="41">
        <v>2.0</v>
      </c>
      <c r="G380" s="42" t="s">
        <v>111</v>
      </c>
      <c r="H380" s="43" t="s">
        <v>728</v>
      </c>
      <c r="I380" s="4" t="str">
        <f>OFFSET(Respostas!$A$2,VLOOKUP($C380,$M$2:$N$41,2,FALSE),VLOOKUP($B380,$P$2:$Q$21,2,FALSE))</f>
        <v/>
      </c>
      <c r="J380" s="4">
        <f t="shared" si="1"/>
        <v>0</v>
      </c>
    </row>
    <row r="381">
      <c r="A381" s="41">
        <v>380.0</v>
      </c>
      <c r="B381" s="42" t="s">
        <v>31</v>
      </c>
      <c r="C381" s="5" t="s">
        <v>62</v>
      </c>
      <c r="D381" s="42" t="s">
        <v>729</v>
      </c>
      <c r="E381" s="42" t="s">
        <v>88</v>
      </c>
      <c r="F381" s="41">
        <v>2.0</v>
      </c>
      <c r="G381" s="42" t="s">
        <v>111</v>
      </c>
      <c r="H381" s="43" t="s">
        <v>730</v>
      </c>
      <c r="I381" s="4" t="str">
        <f>OFFSET(Respostas!$A$2,VLOOKUP($C381,$M$2:$N$41,2,FALSE),VLOOKUP($B381,$P$2:$Q$21,2,FALSE))</f>
        <v/>
      </c>
      <c r="J381" s="4">
        <f t="shared" si="1"/>
        <v>0</v>
      </c>
    </row>
    <row r="382">
      <c r="A382" s="41">
        <v>381.0</v>
      </c>
      <c r="B382" s="42" t="s">
        <v>31</v>
      </c>
      <c r="C382" s="5" t="s">
        <v>64</v>
      </c>
      <c r="D382" s="42" t="s">
        <v>731</v>
      </c>
      <c r="E382" s="42" t="s">
        <v>86</v>
      </c>
      <c r="F382" s="41">
        <v>3.0</v>
      </c>
      <c r="G382" s="42" t="s">
        <v>117</v>
      </c>
      <c r="H382" s="43" t="s">
        <v>162</v>
      </c>
      <c r="I382" s="4" t="str">
        <f>OFFSET(Respostas!$A$2,VLOOKUP($C382,$M$2:$N$41,2,FALSE),VLOOKUP($B382,$P$2:$Q$21,2,FALSE))</f>
        <v/>
      </c>
      <c r="J382" s="4">
        <f t="shared" si="1"/>
        <v>0</v>
      </c>
    </row>
    <row r="383">
      <c r="A383" s="41">
        <v>382.0</v>
      </c>
      <c r="B383" s="42" t="s">
        <v>31</v>
      </c>
      <c r="C383" s="5" t="s">
        <v>65</v>
      </c>
      <c r="D383" s="42" t="s">
        <v>732</v>
      </c>
      <c r="E383" s="42" t="s">
        <v>85</v>
      </c>
      <c r="F383" s="41">
        <v>3.0</v>
      </c>
      <c r="G383" s="42" t="s">
        <v>116</v>
      </c>
      <c r="H383" s="43" t="s">
        <v>386</v>
      </c>
      <c r="I383" s="4" t="str">
        <f>OFFSET(Respostas!$A$2,VLOOKUP($C383,$M$2:$N$41,2,FALSE),VLOOKUP($B383,$P$2:$Q$21,2,FALSE))</f>
        <v/>
      </c>
      <c r="J383" s="4">
        <f t="shared" si="1"/>
        <v>0</v>
      </c>
    </row>
    <row r="384">
      <c r="A384" s="41">
        <v>383.0</v>
      </c>
      <c r="B384" s="42" t="s">
        <v>31</v>
      </c>
      <c r="C384" s="5" t="s">
        <v>66</v>
      </c>
      <c r="D384" s="42" t="s">
        <v>733</v>
      </c>
      <c r="E384" s="42" t="s">
        <v>84</v>
      </c>
      <c r="F384" s="41">
        <v>3.0</v>
      </c>
      <c r="G384" s="42" t="s">
        <v>116</v>
      </c>
      <c r="H384" s="43" t="s">
        <v>734</v>
      </c>
      <c r="I384" s="4" t="str">
        <f>OFFSET(Respostas!$A$2,VLOOKUP($C384,$M$2:$N$41,2,FALSE),VLOOKUP($B384,$P$2:$Q$21,2,FALSE))</f>
        <v/>
      </c>
      <c r="J384" s="4">
        <f t="shared" si="1"/>
        <v>0</v>
      </c>
    </row>
    <row r="385">
      <c r="A385" s="41">
        <v>384.0</v>
      </c>
      <c r="B385" s="42" t="s">
        <v>31</v>
      </c>
      <c r="C385" s="5" t="s">
        <v>67</v>
      </c>
      <c r="D385" s="42" t="s">
        <v>735</v>
      </c>
      <c r="E385" s="42" t="s">
        <v>87</v>
      </c>
      <c r="F385" s="41">
        <v>3.0</v>
      </c>
      <c r="G385" s="42" t="s">
        <v>119</v>
      </c>
      <c r="H385" s="43" t="s">
        <v>736</v>
      </c>
      <c r="I385" s="4" t="str">
        <f>OFFSET(Respostas!$A$2,VLOOKUP($C385,$M$2:$N$41,2,FALSE),VLOOKUP($B385,$P$2:$Q$21,2,FALSE))</f>
        <v/>
      </c>
      <c r="J385" s="4">
        <f t="shared" si="1"/>
        <v>0</v>
      </c>
    </row>
    <row r="386">
      <c r="A386" s="41">
        <v>385.0</v>
      </c>
      <c r="B386" s="42" t="s">
        <v>31</v>
      </c>
      <c r="C386" s="5" t="s">
        <v>68</v>
      </c>
      <c r="D386" s="42" t="s">
        <v>737</v>
      </c>
      <c r="E386" s="42" t="s">
        <v>88</v>
      </c>
      <c r="F386" s="41">
        <v>4.0</v>
      </c>
      <c r="G386" s="42" t="s">
        <v>124</v>
      </c>
      <c r="H386" s="45" t="s">
        <v>392</v>
      </c>
      <c r="I386" s="4" t="str">
        <f>OFFSET(Respostas!$A$2,VLOOKUP($C386,$M$2:$N$41,2,FALSE),VLOOKUP($B386,$P$2:$Q$21,2,FALSE))</f>
        <v/>
      </c>
      <c r="J386" s="4">
        <f t="shared" si="1"/>
        <v>0</v>
      </c>
    </row>
    <row r="387">
      <c r="A387" s="41">
        <v>386.0</v>
      </c>
      <c r="B387" s="42" t="s">
        <v>31</v>
      </c>
      <c r="C387" s="5" t="s">
        <v>69</v>
      </c>
      <c r="D387" s="42" t="s">
        <v>738</v>
      </c>
      <c r="E387" s="42" t="s">
        <v>84</v>
      </c>
      <c r="F387" s="41">
        <v>4.0</v>
      </c>
      <c r="G387" s="42" t="s">
        <v>126</v>
      </c>
      <c r="H387" s="43" t="s">
        <v>739</v>
      </c>
      <c r="I387" s="4" t="str">
        <f>OFFSET(Respostas!$A$2,VLOOKUP($C387,$M$2:$N$41,2,FALSE),VLOOKUP($B387,$P$2:$Q$21,2,FALSE))</f>
        <v/>
      </c>
      <c r="J387" s="4">
        <f t="shared" si="1"/>
        <v>0</v>
      </c>
    </row>
    <row r="388">
      <c r="A388" s="41">
        <v>387.0</v>
      </c>
      <c r="B388" s="42" t="s">
        <v>31</v>
      </c>
      <c r="C388" s="5" t="s">
        <v>70</v>
      </c>
      <c r="D388" s="42" t="s">
        <v>740</v>
      </c>
      <c r="E388" s="42" t="s">
        <v>87</v>
      </c>
      <c r="F388" s="41">
        <v>4.0</v>
      </c>
      <c r="G388" s="42" t="s">
        <v>125</v>
      </c>
      <c r="H388" s="43" t="s">
        <v>334</v>
      </c>
      <c r="I388" s="4" t="str">
        <f>OFFSET(Respostas!$A$2,VLOOKUP($C388,$M$2:$N$41,2,FALSE),VLOOKUP($B388,$P$2:$Q$21,2,FALSE))</f>
        <v/>
      </c>
      <c r="J388" s="4">
        <f t="shared" si="1"/>
        <v>0</v>
      </c>
    </row>
    <row r="389">
      <c r="A389" s="41">
        <v>388.0</v>
      </c>
      <c r="B389" s="42" t="s">
        <v>31</v>
      </c>
      <c r="C389" s="5" t="s">
        <v>71</v>
      </c>
      <c r="D389" s="42" t="s">
        <v>741</v>
      </c>
      <c r="E389" s="42" t="s">
        <v>86</v>
      </c>
      <c r="F389" s="41">
        <v>4.0</v>
      </c>
      <c r="G389" s="42" t="s">
        <v>127</v>
      </c>
      <c r="H389" s="43" t="s">
        <v>173</v>
      </c>
      <c r="I389" s="4" t="str">
        <f>OFFSET(Respostas!$A$2,VLOOKUP($C389,$M$2:$N$41,2,FALSE),VLOOKUP($B389,$P$2:$Q$21,2,FALSE))</f>
        <v/>
      </c>
      <c r="J389" s="4">
        <f t="shared" si="1"/>
        <v>0</v>
      </c>
    </row>
    <row r="390">
      <c r="A390" s="41">
        <v>389.0</v>
      </c>
      <c r="B390" s="42" t="s">
        <v>31</v>
      </c>
      <c r="C390" s="5" t="s">
        <v>72</v>
      </c>
      <c r="D390" s="42" t="s">
        <v>742</v>
      </c>
      <c r="E390" s="42" t="s">
        <v>86</v>
      </c>
      <c r="F390" s="41">
        <v>4.0</v>
      </c>
      <c r="G390" s="42" t="s">
        <v>129</v>
      </c>
      <c r="H390" s="43" t="s">
        <v>743</v>
      </c>
      <c r="I390" s="4" t="str">
        <f>OFFSET(Respostas!$A$2,VLOOKUP($C390,$M$2:$N$41,2,FALSE),VLOOKUP($B390,$P$2:$Q$21,2,FALSE))</f>
        <v/>
      </c>
      <c r="J390" s="4">
        <f t="shared" si="1"/>
        <v>0</v>
      </c>
    </row>
    <row r="391">
      <c r="A391" s="41">
        <v>390.0</v>
      </c>
      <c r="B391" s="42" t="s">
        <v>31</v>
      </c>
      <c r="C391" s="5" t="s">
        <v>73</v>
      </c>
      <c r="D391" s="42" t="s">
        <v>744</v>
      </c>
      <c r="E391" s="42" t="s">
        <v>85</v>
      </c>
      <c r="F391" s="41">
        <v>4.0</v>
      </c>
      <c r="G391" s="42" t="s">
        <v>122</v>
      </c>
      <c r="H391" s="43" t="s">
        <v>273</v>
      </c>
      <c r="I391" s="4" t="str">
        <f>OFFSET(Respostas!$A$2,VLOOKUP($C391,$M$2:$N$41,2,FALSE),VLOOKUP($B391,$P$2:$Q$21,2,FALSE))</f>
        <v/>
      </c>
      <c r="J391" s="4">
        <f t="shared" si="1"/>
        <v>0</v>
      </c>
    </row>
    <row r="392">
      <c r="A392" s="41">
        <v>391.0</v>
      </c>
      <c r="B392" s="42" t="s">
        <v>31</v>
      </c>
      <c r="C392" s="5" t="s">
        <v>74</v>
      </c>
      <c r="D392" s="42" t="s">
        <v>745</v>
      </c>
      <c r="E392" s="42" t="s">
        <v>88</v>
      </c>
      <c r="F392" s="41">
        <v>4.0</v>
      </c>
      <c r="G392" s="42" t="s">
        <v>131</v>
      </c>
      <c r="H392" s="43" t="s">
        <v>746</v>
      </c>
      <c r="I392" s="4" t="str">
        <f>OFFSET(Respostas!$A$2,VLOOKUP($C392,$M$2:$N$41,2,FALSE),VLOOKUP($B392,$P$2:$Q$21,2,FALSE))</f>
        <v/>
      </c>
      <c r="J392" s="4">
        <f t="shared" si="1"/>
        <v>0</v>
      </c>
    </row>
    <row r="393">
      <c r="A393" s="41">
        <v>392.0</v>
      </c>
      <c r="B393" s="42" t="s">
        <v>31</v>
      </c>
      <c r="C393" s="5" t="s">
        <v>75</v>
      </c>
      <c r="D393" s="42" t="s">
        <v>747</v>
      </c>
      <c r="E393" s="42" t="s">
        <v>87</v>
      </c>
      <c r="F393" s="41">
        <v>4.0</v>
      </c>
      <c r="G393" s="42" t="s">
        <v>125</v>
      </c>
      <c r="H393" s="43" t="s">
        <v>168</v>
      </c>
      <c r="I393" s="4" t="str">
        <f>OFFSET(Respostas!$A$2,VLOOKUP($C393,$M$2:$N$41,2,FALSE),VLOOKUP($B393,$P$2:$Q$21,2,FALSE))</f>
        <v/>
      </c>
      <c r="J393" s="4">
        <f t="shared" si="1"/>
        <v>0</v>
      </c>
    </row>
    <row r="394">
      <c r="A394" s="41">
        <v>393.0</v>
      </c>
      <c r="B394" s="42" t="s">
        <v>31</v>
      </c>
      <c r="C394" s="5" t="s">
        <v>76</v>
      </c>
      <c r="D394" s="42" t="s">
        <v>748</v>
      </c>
      <c r="E394" s="42" t="s">
        <v>86</v>
      </c>
      <c r="F394" s="41">
        <v>5.0</v>
      </c>
      <c r="G394" s="42" t="s">
        <v>132</v>
      </c>
      <c r="H394" s="43" t="s">
        <v>749</v>
      </c>
      <c r="I394" s="4" t="str">
        <f>OFFSET(Respostas!$A$2,VLOOKUP($C394,$M$2:$N$41,2,FALSE),VLOOKUP($B394,$P$2:$Q$21,2,FALSE))</f>
        <v/>
      </c>
      <c r="J394" s="4">
        <f t="shared" si="1"/>
        <v>0</v>
      </c>
    </row>
    <row r="395">
      <c r="A395" s="41">
        <v>394.0</v>
      </c>
      <c r="B395" s="42" t="s">
        <v>31</v>
      </c>
      <c r="C395" s="5" t="s">
        <v>77</v>
      </c>
      <c r="D395" s="42" t="s">
        <v>750</v>
      </c>
      <c r="E395" s="42" t="s">
        <v>87</v>
      </c>
      <c r="F395" s="41">
        <v>5.0</v>
      </c>
      <c r="G395" s="42" t="s">
        <v>133</v>
      </c>
      <c r="H395" s="43" t="s">
        <v>751</v>
      </c>
      <c r="I395" s="4" t="str">
        <f>OFFSET(Respostas!$A$2,VLOOKUP($C395,$M$2:$N$41,2,FALSE),VLOOKUP($B395,$P$2:$Q$21,2,FALSE))</f>
        <v/>
      </c>
      <c r="J395" s="4">
        <f t="shared" si="1"/>
        <v>0</v>
      </c>
    </row>
    <row r="396">
      <c r="A396" s="41">
        <v>395.0</v>
      </c>
      <c r="B396" s="42" t="s">
        <v>31</v>
      </c>
      <c r="C396" s="5" t="s">
        <v>78</v>
      </c>
      <c r="D396" s="42" t="s">
        <v>752</v>
      </c>
      <c r="E396" s="42" t="s">
        <v>84</v>
      </c>
      <c r="F396" s="41">
        <v>5.0</v>
      </c>
      <c r="G396" s="42" t="s">
        <v>133</v>
      </c>
      <c r="H396" s="43" t="s">
        <v>341</v>
      </c>
      <c r="I396" s="4" t="str">
        <f>OFFSET(Respostas!$A$2,VLOOKUP($C396,$M$2:$N$41,2,FALSE),VLOOKUP($B396,$P$2:$Q$21,2,FALSE))</f>
        <v/>
      </c>
      <c r="J396" s="4">
        <f t="shared" si="1"/>
        <v>0</v>
      </c>
    </row>
    <row r="397">
      <c r="A397" s="41">
        <v>396.0</v>
      </c>
      <c r="B397" s="42" t="s">
        <v>31</v>
      </c>
      <c r="C397" s="5" t="s">
        <v>79</v>
      </c>
      <c r="D397" s="42" t="s">
        <v>753</v>
      </c>
      <c r="E397" s="42" t="s">
        <v>88</v>
      </c>
      <c r="F397" s="41">
        <v>5.0</v>
      </c>
      <c r="G397" s="42" t="s">
        <v>134</v>
      </c>
      <c r="H397" s="43" t="s">
        <v>754</v>
      </c>
      <c r="I397" s="4" t="str">
        <f>OFFSET(Respostas!$A$2,VLOOKUP($C397,$M$2:$N$41,2,FALSE),VLOOKUP($B397,$P$2:$Q$21,2,FALSE))</f>
        <v/>
      </c>
      <c r="J397" s="4">
        <f t="shared" si="1"/>
        <v>0</v>
      </c>
    </row>
    <row r="398">
      <c r="A398" s="41">
        <v>397.0</v>
      </c>
      <c r="B398" s="42" t="s">
        <v>31</v>
      </c>
      <c r="C398" s="5" t="s">
        <v>80</v>
      </c>
      <c r="D398" s="42" t="s">
        <v>755</v>
      </c>
      <c r="E398" s="42" t="s">
        <v>87</v>
      </c>
      <c r="F398" s="41">
        <v>6.0</v>
      </c>
      <c r="G398" s="42" t="s">
        <v>142</v>
      </c>
      <c r="H398" s="43" t="s">
        <v>756</v>
      </c>
      <c r="I398" s="4" t="str">
        <f>OFFSET(Respostas!$A$2,VLOOKUP($C398,$M$2:$N$41,2,FALSE),VLOOKUP($B398,$P$2:$Q$21,2,FALSE))</f>
        <v/>
      </c>
      <c r="J398" s="4">
        <f t="shared" si="1"/>
        <v>0</v>
      </c>
    </row>
    <row r="399">
      <c r="A399" s="41">
        <v>398.0</v>
      </c>
      <c r="B399" s="42" t="s">
        <v>31</v>
      </c>
      <c r="C399" s="5" t="s">
        <v>81</v>
      </c>
      <c r="D399" s="42" t="s">
        <v>757</v>
      </c>
      <c r="E399" s="42" t="s">
        <v>85</v>
      </c>
      <c r="F399" s="41">
        <v>6.0</v>
      </c>
      <c r="G399" s="42" t="s">
        <v>143</v>
      </c>
      <c r="H399" s="43" t="s">
        <v>417</v>
      </c>
      <c r="I399" s="4" t="str">
        <f>OFFSET(Respostas!$A$2,VLOOKUP($C399,$M$2:$N$41,2,FALSE),VLOOKUP($B399,$P$2:$Q$21,2,FALSE))</f>
        <v/>
      </c>
      <c r="J399" s="4">
        <f t="shared" si="1"/>
        <v>0</v>
      </c>
    </row>
    <row r="400">
      <c r="A400" s="41">
        <v>399.0</v>
      </c>
      <c r="B400" s="42" t="s">
        <v>31</v>
      </c>
      <c r="C400" s="5" t="s">
        <v>82</v>
      </c>
      <c r="D400" s="42" t="s">
        <v>758</v>
      </c>
      <c r="E400" s="42" t="s">
        <v>88</v>
      </c>
      <c r="F400" s="41">
        <v>6.0</v>
      </c>
      <c r="G400" s="42" t="s">
        <v>146</v>
      </c>
      <c r="H400" s="43" t="s">
        <v>265</v>
      </c>
      <c r="I400" s="4" t="str">
        <f>OFFSET(Respostas!$A$2,VLOOKUP($C400,$M$2:$N$41,2,FALSE),VLOOKUP($B400,$P$2:$Q$21,2,FALSE))</f>
        <v/>
      </c>
      <c r="J400" s="4">
        <f t="shared" si="1"/>
        <v>0</v>
      </c>
    </row>
    <row r="401">
      <c r="A401" s="41">
        <v>400.0</v>
      </c>
      <c r="B401" s="42" t="s">
        <v>31</v>
      </c>
      <c r="C401" s="9" t="s">
        <v>83</v>
      </c>
      <c r="D401" s="42" t="s">
        <v>759</v>
      </c>
      <c r="E401" s="42" t="s">
        <v>84</v>
      </c>
      <c r="F401" s="41">
        <v>6.0</v>
      </c>
      <c r="G401" s="42" t="s">
        <v>142</v>
      </c>
      <c r="H401" s="43" t="s">
        <v>760</v>
      </c>
      <c r="I401" s="4" t="str">
        <f>OFFSET(Respostas!$A$2,VLOOKUP($C401,$M$2:$N$41,2,FALSE),VLOOKUP($B401,$P$2:$Q$21,2,FALSE))</f>
        <v/>
      </c>
      <c r="J401" s="4">
        <f t="shared" si="1"/>
        <v>0</v>
      </c>
    </row>
    <row r="402">
      <c r="A402" s="41">
        <v>401.0</v>
      </c>
      <c r="B402" s="42" t="s">
        <v>32</v>
      </c>
      <c r="C402" s="5" t="s">
        <v>42</v>
      </c>
      <c r="D402" s="42" t="s">
        <v>761</v>
      </c>
      <c r="E402" s="42" t="s">
        <v>87</v>
      </c>
      <c r="F402" s="41">
        <v>1.0</v>
      </c>
      <c r="G402" s="42" t="s">
        <v>101</v>
      </c>
      <c r="H402" s="43" t="s">
        <v>183</v>
      </c>
      <c r="I402" s="4" t="str">
        <f>OFFSET(Respostas!$A$2,VLOOKUP($C402,$M$2:$N$41,2,FALSE),VLOOKUP($B402,$P$2:$Q$21,2,FALSE))</f>
        <v/>
      </c>
      <c r="J402" s="4">
        <f t="shared" si="1"/>
        <v>0</v>
      </c>
    </row>
    <row r="403">
      <c r="A403" s="41">
        <v>402.0</v>
      </c>
      <c r="B403" s="42" t="s">
        <v>32</v>
      </c>
      <c r="C403" s="5" t="s">
        <v>43</v>
      </c>
      <c r="D403" s="42" t="s">
        <v>762</v>
      </c>
      <c r="E403" s="42" t="s">
        <v>86</v>
      </c>
      <c r="F403" s="41">
        <v>1.0</v>
      </c>
      <c r="G403" s="42" t="s">
        <v>101</v>
      </c>
      <c r="H403" s="43" t="s">
        <v>183</v>
      </c>
      <c r="I403" s="4" t="str">
        <f>OFFSET(Respostas!$A$2,VLOOKUP($C403,$M$2:$N$41,2,FALSE),VLOOKUP($B403,$P$2:$Q$21,2,FALSE))</f>
        <v/>
      </c>
      <c r="J403" s="4">
        <f t="shared" si="1"/>
        <v>0</v>
      </c>
    </row>
    <row r="404">
      <c r="A404" s="41">
        <v>403.0</v>
      </c>
      <c r="B404" s="42" t="s">
        <v>32</v>
      </c>
      <c r="C404" s="5" t="s">
        <v>44</v>
      </c>
      <c r="D404" s="42" t="s">
        <v>763</v>
      </c>
      <c r="E404" s="42" t="s">
        <v>88</v>
      </c>
      <c r="F404" s="41">
        <v>1.0</v>
      </c>
      <c r="G404" s="42" t="s">
        <v>103</v>
      </c>
      <c r="H404" s="43" t="s">
        <v>358</v>
      </c>
      <c r="I404" s="4" t="str">
        <f>OFFSET(Respostas!$A$2,VLOOKUP($C404,$M$2:$N$41,2,FALSE),VLOOKUP($B404,$P$2:$Q$21,2,FALSE))</f>
        <v/>
      </c>
      <c r="J404" s="4">
        <f t="shared" si="1"/>
        <v>0</v>
      </c>
    </row>
    <row r="405">
      <c r="A405" s="41">
        <v>404.0</v>
      </c>
      <c r="B405" s="42" t="s">
        <v>32</v>
      </c>
      <c r="C405" s="5" t="s">
        <v>45</v>
      </c>
      <c r="D405" s="42" t="s">
        <v>764</v>
      </c>
      <c r="E405" s="42" t="s">
        <v>85</v>
      </c>
      <c r="F405" s="41">
        <v>1.0</v>
      </c>
      <c r="G405" s="42" t="s">
        <v>103</v>
      </c>
      <c r="H405" s="43" t="s">
        <v>765</v>
      </c>
      <c r="I405" s="4" t="str">
        <f>OFFSET(Respostas!$A$2,VLOOKUP($C405,$M$2:$N$41,2,FALSE),VLOOKUP($B405,$P$2:$Q$21,2,FALSE))</f>
        <v/>
      </c>
      <c r="J405" s="4">
        <f t="shared" si="1"/>
        <v>0</v>
      </c>
    </row>
    <row r="406">
      <c r="A406" s="41">
        <v>405.0</v>
      </c>
      <c r="B406" s="42" t="s">
        <v>32</v>
      </c>
      <c r="C406" s="5" t="s">
        <v>46</v>
      </c>
      <c r="D406" s="42" t="s">
        <v>766</v>
      </c>
      <c r="E406" s="42" t="s">
        <v>86</v>
      </c>
      <c r="F406" s="41">
        <v>1.0</v>
      </c>
      <c r="G406" s="42" t="s">
        <v>101</v>
      </c>
      <c r="H406" s="43" t="s">
        <v>183</v>
      </c>
      <c r="I406" s="4" t="str">
        <f>OFFSET(Respostas!$A$2,VLOOKUP($C406,$M$2:$N$41,2,FALSE),VLOOKUP($B406,$P$2:$Q$21,2,FALSE))</f>
        <v/>
      </c>
      <c r="J406" s="4">
        <f t="shared" si="1"/>
        <v>0</v>
      </c>
    </row>
    <row r="407">
      <c r="A407" s="41">
        <v>406.0</v>
      </c>
      <c r="B407" s="42" t="s">
        <v>32</v>
      </c>
      <c r="C407" s="5" t="s">
        <v>47</v>
      </c>
      <c r="D407" s="42" t="s">
        <v>767</v>
      </c>
      <c r="E407" s="42" t="s">
        <v>87</v>
      </c>
      <c r="F407" s="41">
        <v>1.0</v>
      </c>
      <c r="G407" s="42" t="s">
        <v>101</v>
      </c>
      <c r="H407" s="43" t="s">
        <v>183</v>
      </c>
      <c r="I407" s="4" t="str">
        <f>OFFSET(Respostas!$A$2,VLOOKUP($C407,$M$2:$N$41,2,FALSE),VLOOKUP($B407,$P$2:$Q$21,2,FALSE))</f>
        <v/>
      </c>
      <c r="J407" s="4">
        <f t="shared" si="1"/>
        <v>0</v>
      </c>
    </row>
    <row r="408">
      <c r="A408" s="41">
        <v>407.0</v>
      </c>
      <c r="B408" s="42" t="s">
        <v>32</v>
      </c>
      <c r="C408" s="5" t="s">
        <v>48</v>
      </c>
      <c r="D408" s="42" t="s">
        <v>768</v>
      </c>
      <c r="E408" s="42" t="s">
        <v>85</v>
      </c>
      <c r="F408" s="41">
        <v>1.0</v>
      </c>
      <c r="G408" s="42" t="s">
        <v>101</v>
      </c>
      <c r="H408" s="43" t="s">
        <v>183</v>
      </c>
      <c r="I408" s="4" t="str">
        <f>OFFSET(Respostas!$A$2,VLOOKUP($C408,$M$2:$N$41,2,FALSE),VLOOKUP($B408,$P$2:$Q$21,2,FALSE))</f>
        <v/>
      </c>
      <c r="J408" s="4">
        <f t="shared" si="1"/>
        <v>0</v>
      </c>
    </row>
    <row r="409">
      <c r="A409" s="41">
        <v>408.0</v>
      </c>
      <c r="B409" s="42" t="s">
        <v>32</v>
      </c>
      <c r="C409" s="5" t="s">
        <v>49</v>
      </c>
      <c r="D409" s="42" t="s">
        <v>769</v>
      </c>
      <c r="E409" s="42" t="s">
        <v>84</v>
      </c>
      <c r="F409" s="41">
        <v>1.0</v>
      </c>
      <c r="G409" s="42" t="s">
        <v>101</v>
      </c>
      <c r="H409" s="43" t="s">
        <v>183</v>
      </c>
      <c r="I409" s="4" t="str">
        <f>OFFSET(Respostas!$A$2,VLOOKUP($C409,$M$2:$N$41,2,FALSE),VLOOKUP($B409,$P$2:$Q$21,2,FALSE))</f>
        <v/>
      </c>
      <c r="J409" s="4">
        <f t="shared" si="1"/>
        <v>0</v>
      </c>
    </row>
    <row r="410">
      <c r="A410" s="41">
        <v>409.0</v>
      </c>
      <c r="B410" s="42" t="s">
        <v>32</v>
      </c>
      <c r="C410" s="5" t="s">
        <v>51</v>
      </c>
      <c r="D410" s="42" t="s">
        <v>770</v>
      </c>
      <c r="E410" s="42" t="s">
        <v>84</v>
      </c>
      <c r="F410" s="41">
        <v>2.0</v>
      </c>
      <c r="G410" s="42" t="s">
        <v>105</v>
      </c>
      <c r="H410" s="43" t="s">
        <v>771</v>
      </c>
      <c r="I410" s="4" t="str">
        <f>OFFSET(Respostas!$A$2,VLOOKUP($C410,$M$2:$N$41,2,FALSE),VLOOKUP($B410,$P$2:$Q$21,2,FALSE))</f>
        <v/>
      </c>
      <c r="J410" s="4">
        <f t="shared" si="1"/>
        <v>0</v>
      </c>
    </row>
    <row r="411">
      <c r="A411" s="41">
        <v>410.0</v>
      </c>
      <c r="B411" s="42" t="s">
        <v>32</v>
      </c>
      <c r="C411" s="5" t="s">
        <v>52</v>
      </c>
      <c r="D411" s="42" t="s">
        <v>772</v>
      </c>
      <c r="E411" s="42" t="s">
        <v>87</v>
      </c>
      <c r="F411" s="41">
        <v>2.0</v>
      </c>
      <c r="G411" s="42" t="s">
        <v>107</v>
      </c>
      <c r="H411" s="43" t="s">
        <v>773</v>
      </c>
      <c r="I411" s="4" t="str">
        <f>OFFSET(Respostas!$A$2,VLOOKUP($C411,$M$2:$N$41,2,FALSE),VLOOKUP($B411,$P$2:$Q$21,2,FALSE))</f>
        <v/>
      </c>
      <c r="J411" s="4">
        <f t="shared" si="1"/>
        <v>0</v>
      </c>
    </row>
    <row r="412">
      <c r="A412" s="41">
        <v>411.0</v>
      </c>
      <c r="B412" s="42" t="s">
        <v>32</v>
      </c>
      <c r="C412" s="5" t="s">
        <v>53</v>
      </c>
      <c r="D412" s="42" t="s">
        <v>774</v>
      </c>
      <c r="E412" s="42" t="s">
        <v>88</v>
      </c>
      <c r="F412" s="41">
        <v>2.0</v>
      </c>
      <c r="G412" s="42" t="s">
        <v>111</v>
      </c>
      <c r="H412" s="43" t="s">
        <v>208</v>
      </c>
      <c r="I412" s="4" t="str">
        <f>OFFSET(Respostas!$A$2,VLOOKUP($C412,$M$2:$N$41,2,FALSE),VLOOKUP($B412,$P$2:$Q$21,2,FALSE))</f>
        <v/>
      </c>
      <c r="J412" s="4">
        <f t="shared" si="1"/>
        <v>0</v>
      </c>
    </row>
    <row r="413">
      <c r="A413" s="41">
        <v>412.0</v>
      </c>
      <c r="B413" s="42" t="s">
        <v>32</v>
      </c>
      <c r="C413" s="5" t="s">
        <v>54</v>
      </c>
      <c r="D413" s="42" t="s">
        <v>775</v>
      </c>
      <c r="E413" s="42" t="s">
        <v>86</v>
      </c>
      <c r="F413" s="41">
        <v>2.0</v>
      </c>
      <c r="G413" s="42" t="s">
        <v>111</v>
      </c>
      <c r="H413" s="43" t="s">
        <v>776</v>
      </c>
      <c r="I413" s="4" t="str">
        <f>OFFSET(Respostas!$A$2,VLOOKUP($C413,$M$2:$N$41,2,FALSE),VLOOKUP($B413,$P$2:$Q$21,2,FALSE))</f>
        <v/>
      </c>
      <c r="J413" s="4">
        <f t="shared" si="1"/>
        <v>0</v>
      </c>
    </row>
    <row r="414">
      <c r="A414" s="41">
        <v>413.0</v>
      </c>
      <c r="B414" s="42" t="s">
        <v>32</v>
      </c>
      <c r="C414" s="5" t="s">
        <v>55</v>
      </c>
      <c r="D414" s="42" t="s">
        <v>777</v>
      </c>
      <c r="E414" s="42" t="s">
        <v>85</v>
      </c>
      <c r="F414" s="41">
        <v>2.0</v>
      </c>
      <c r="G414" s="42" t="s">
        <v>105</v>
      </c>
      <c r="H414" s="43" t="s">
        <v>204</v>
      </c>
      <c r="I414" s="4" t="str">
        <f>OFFSET(Respostas!$A$2,VLOOKUP($C414,$M$2:$N$41,2,FALSE),VLOOKUP($B414,$P$2:$Q$21,2,FALSE))</f>
        <v/>
      </c>
      <c r="J414" s="4">
        <f t="shared" si="1"/>
        <v>0</v>
      </c>
    </row>
    <row r="415">
      <c r="A415" s="41">
        <v>414.0</v>
      </c>
      <c r="B415" s="42" t="s">
        <v>32</v>
      </c>
      <c r="C415" s="5" t="s">
        <v>56</v>
      </c>
      <c r="D415" s="42" t="s">
        <v>778</v>
      </c>
      <c r="E415" s="42" t="s">
        <v>84</v>
      </c>
      <c r="F415" s="41">
        <v>2.0</v>
      </c>
      <c r="G415" s="42" t="s">
        <v>115</v>
      </c>
      <c r="H415" s="43" t="s">
        <v>216</v>
      </c>
      <c r="I415" s="4" t="str">
        <f>OFFSET(Respostas!$A$2,VLOOKUP($C415,$M$2:$N$41,2,FALSE),VLOOKUP($B415,$P$2:$Q$21,2,FALSE))</f>
        <v/>
      </c>
      <c r="J415" s="4">
        <f t="shared" si="1"/>
        <v>0</v>
      </c>
    </row>
    <row r="416">
      <c r="A416" s="41">
        <v>415.0</v>
      </c>
      <c r="B416" s="42" t="s">
        <v>32</v>
      </c>
      <c r="C416" s="5" t="s">
        <v>57</v>
      </c>
      <c r="D416" s="42" t="s">
        <v>779</v>
      </c>
      <c r="E416" s="42" t="s">
        <v>85</v>
      </c>
      <c r="F416" s="41">
        <v>2.0</v>
      </c>
      <c r="G416" s="42" t="s">
        <v>104</v>
      </c>
      <c r="H416" s="43" t="s">
        <v>104</v>
      </c>
      <c r="I416" s="4" t="str">
        <f>OFFSET(Respostas!$A$2,VLOOKUP($C416,$M$2:$N$41,2,FALSE),VLOOKUP($B416,$P$2:$Q$21,2,FALSE))</f>
        <v/>
      </c>
      <c r="J416" s="4">
        <f t="shared" si="1"/>
        <v>0</v>
      </c>
    </row>
    <row r="417">
      <c r="A417" s="41">
        <v>416.0</v>
      </c>
      <c r="B417" s="42" t="s">
        <v>32</v>
      </c>
      <c r="C417" s="5" t="s">
        <v>58</v>
      </c>
      <c r="D417" s="42" t="s">
        <v>780</v>
      </c>
      <c r="E417" s="42" t="s">
        <v>87</v>
      </c>
      <c r="F417" s="41">
        <v>2.0</v>
      </c>
      <c r="G417" s="42" t="s">
        <v>104</v>
      </c>
      <c r="H417" s="43" t="s">
        <v>104</v>
      </c>
      <c r="I417" s="4" t="str">
        <f>OFFSET(Respostas!$A$2,VLOOKUP($C417,$M$2:$N$41,2,FALSE),VLOOKUP($B417,$P$2:$Q$21,2,FALSE))</f>
        <v/>
      </c>
      <c r="J417" s="4">
        <f t="shared" si="1"/>
        <v>0</v>
      </c>
    </row>
    <row r="418">
      <c r="A418" s="41">
        <v>417.0</v>
      </c>
      <c r="B418" s="42" t="s">
        <v>32</v>
      </c>
      <c r="C418" s="5" t="s">
        <v>59</v>
      </c>
      <c r="D418" s="42" t="s">
        <v>781</v>
      </c>
      <c r="E418" s="42" t="s">
        <v>88</v>
      </c>
      <c r="F418" s="41">
        <v>2.0</v>
      </c>
      <c r="G418" s="42" t="s">
        <v>104</v>
      </c>
      <c r="H418" s="43" t="s">
        <v>104</v>
      </c>
      <c r="I418" s="4" t="str">
        <f>OFFSET(Respostas!$A$2,VLOOKUP($C418,$M$2:$N$41,2,FALSE),VLOOKUP($B418,$P$2:$Q$21,2,FALSE))</f>
        <v/>
      </c>
      <c r="J418" s="4">
        <f t="shared" si="1"/>
        <v>0</v>
      </c>
    </row>
    <row r="419">
      <c r="A419" s="41">
        <v>418.0</v>
      </c>
      <c r="B419" s="42" t="s">
        <v>32</v>
      </c>
      <c r="C419" s="5" t="s">
        <v>60</v>
      </c>
      <c r="D419" s="42" t="s">
        <v>782</v>
      </c>
      <c r="E419" s="42" t="s">
        <v>89</v>
      </c>
      <c r="F419" s="41">
        <v>2.0</v>
      </c>
      <c r="G419" s="42" t="s">
        <v>104</v>
      </c>
      <c r="H419" s="43" t="s">
        <v>104</v>
      </c>
      <c r="I419" s="4" t="str">
        <f>OFFSET(Respostas!$A$2,VLOOKUP($C419,$M$2:$N$41,2,FALSE),VLOOKUP($B419,$P$2:$Q$21,2,FALSE))</f>
        <v/>
      </c>
      <c r="J419" s="4">
        <f t="shared" si="1"/>
        <v>1</v>
      </c>
    </row>
    <row r="420">
      <c r="A420" s="41">
        <v>419.0</v>
      </c>
      <c r="B420" s="42" t="s">
        <v>32</v>
      </c>
      <c r="C420" s="5" t="s">
        <v>61</v>
      </c>
      <c r="D420" s="42" t="s">
        <v>783</v>
      </c>
      <c r="E420" s="42" t="s">
        <v>84</v>
      </c>
      <c r="F420" s="41">
        <v>2.0</v>
      </c>
      <c r="G420" s="42" t="s">
        <v>113</v>
      </c>
      <c r="H420" s="43" t="s">
        <v>784</v>
      </c>
      <c r="I420" s="4" t="str">
        <f>OFFSET(Respostas!$A$2,VLOOKUP($C420,$M$2:$N$41,2,FALSE),VLOOKUP($B420,$P$2:$Q$21,2,FALSE))</f>
        <v/>
      </c>
      <c r="J420" s="4">
        <f t="shared" si="1"/>
        <v>0</v>
      </c>
    </row>
    <row r="421">
      <c r="A421" s="41">
        <v>420.0</v>
      </c>
      <c r="B421" s="42" t="s">
        <v>32</v>
      </c>
      <c r="C421" s="5" t="s">
        <v>62</v>
      </c>
      <c r="D421" s="42" t="s">
        <v>785</v>
      </c>
      <c r="E421" s="42" t="s">
        <v>88</v>
      </c>
      <c r="F421" s="41">
        <v>2.0</v>
      </c>
      <c r="G421" s="42" t="s">
        <v>112</v>
      </c>
      <c r="H421" s="43" t="s">
        <v>314</v>
      </c>
      <c r="I421" s="4" t="str">
        <f>OFFSET(Respostas!$A$2,VLOOKUP($C421,$M$2:$N$41,2,FALSE),VLOOKUP($B421,$P$2:$Q$21,2,FALSE))</f>
        <v/>
      </c>
      <c r="J421" s="4">
        <f t="shared" si="1"/>
        <v>0</v>
      </c>
    </row>
    <row r="422">
      <c r="A422" s="41">
        <v>421.0</v>
      </c>
      <c r="B422" s="42" t="s">
        <v>32</v>
      </c>
      <c r="C422" s="5" t="s">
        <v>64</v>
      </c>
      <c r="D422" s="42" t="s">
        <v>786</v>
      </c>
      <c r="E422" s="42" t="s">
        <v>87</v>
      </c>
      <c r="F422" s="41">
        <v>3.0</v>
      </c>
      <c r="G422" s="42" t="s">
        <v>116</v>
      </c>
      <c r="H422" s="43" t="s">
        <v>787</v>
      </c>
      <c r="I422" s="4" t="str">
        <f>OFFSET(Respostas!$A$2,VLOOKUP($C422,$M$2:$N$41,2,FALSE),VLOOKUP($B422,$P$2:$Q$21,2,FALSE))</f>
        <v/>
      </c>
      <c r="J422" s="4">
        <f t="shared" si="1"/>
        <v>0</v>
      </c>
    </row>
    <row r="423">
      <c r="A423" s="41">
        <v>422.0</v>
      </c>
      <c r="B423" s="42" t="s">
        <v>32</v>
      </c>
      <c r="C423" s="5" t="s">
        <v>65</v>
      </c>
      <c r="D423" s="42" t="s">
        <v>788</v>
      </c>
      <c r="E423" s="42" t="s">
        <v>85</v>
      </c>
      <c r="F423" s="41">
        <v>3.0</v>
      </c>
      <c r="G423" s="42" t="s">
        <v>116</v>
      </c>
      <c r="H423" s="43" t="s">
        <v>789</v>
      </c>
      <c r="I423" s="4" t="str">
        <f>OFFSET(Respostas!$A$2,VLOOKUP($C423,$M$2:$N$41,2,FALSE),VLOOKUP($B423,$P$2:$Q$21,2,FALSE))</f>
        <v/>
      </c>
      <c r="J423" s="4">
        <f t="shared" si="1"/>
        <v>0</v>
      </c>
    </row>
    <row r="424">
      <c r="A424" s="41">
        <v>423.0</v>
      </c>
      <c r="B424" s="42" t="s">
        <v>32</v>
      </c>
      <c r="C424" s="5" t="s">
        <v>66</v>
      </c>
      <c r="D424" s="42" t="s">
        <v>790</v>
      </c>
      <c r="E424" s="42" t="s">
        <v>84</v>
      </c>
      <c r="F424" s="41">
        <v>3.0</v>
      </c>
      <c r="G424" s="42" t="s">
        <v>119</v>
      </c>
      <c r="H424" s="43" t="s">
        <v>791</v>
      </c>
      <c r="I424" s="4" t="str">
        <f>OFFSET(Respostas!$A$2,VLOOKUP($C424,$M$2:$N$41,2,FALSE),VLOOKUP($B424,$P$2:$Q$21,2,FALSE))</f>
        <v/>
      </c>
      <c r="J424" s="4">
        <f t="shared" si="1"/>
        <v>0</v>
      </c>
    </row>
    <row r="425">
      <c r="A425" s="41">
        <v>424.0</v>
      </c>
      <c r="B425" s="42" t="s">
        <v>32</v>
      </c>
      <c r="C425" s="5" t="s">
        <v>67</v>
      </c>
      <c r="D425" s="42" t="s">
        <v>792</v>
      </c>
      <c r="E425" s="42" t="s">
        <v>86</v>
      </c>
      <c r="F425" s="41">
        <v>3.0</v>
      </c>
      <c r="G425" s="42" t="s">
        <v>119</v>
      </c>
      <c r="H425" s="43" t="s">
        <v>566</v>
      </c>
      <c r="I425" s="4" t="str">
        <f>OFFSET(Respostas!$A$2,VLOOKUP($C425,$M$2:$N$41,2,FALSE),VLOOKUP($B425,$P$2:$Q$21,2,FALSE))</f>
        <v/>
      </c>
      <c r="J425" s="4">
        <f t="shared" si="1"/>
        <v>0</v>
      </c>
    </row>
    <row r="426">
      <c r="A426" s="41">
        <v>425.0</v>
      </c>
      <c r="B426" s="42" t="s">
        <v>32</v>
      </c>
      <c r="C426" s="5" t="s">
        <v>68</v>
      </c>
      <c r="D426" s="42" t="s">
        <v>793</v>
      </c>
      <c r="E426" s="42" t="s">
        <v>84</v>
      </c>
      <c r="F426" s="41">
        <v>4.0</v>
      </c>
      <c r="G426" s="42" t="s">
        <v>126</v>
      </c>
      <c r="H426" s="43" t="s">
        <v>794</v>
      </c>
      <c r="I426" s="4" t="str">
        <f>OFFSET(Respostas!$A$2,VLOOKUP($C426,$M$2:$N$41,2,FALSE),VLOOKUP($B426,$P$2:$Q$21,2,FALSE))</f>
        <v/>
      </c>
      <c r="J426" s="4">
        <f t="shared" si="1"/>
        <v>0</v>
      </c>
    </row>
    <row r="427">
      <c r="A427" s="41">
        <v>426.0</v>
      </c>
      <c r="B427" s="42" t="s">
        <v>32</v>
      </c>
      <c r="C427" s="5" t="s">
        <v>69</v>
      </c>
      <c r="D427" s="42" t="s">
        <v>795</v>
      </c>
      <c r="E427" s="42" t="s">
        <v>87</v>
      </c>
      <c r="F427" s="41">
        <v>4.0</v>
      </c>
      <c r="G427" s="42" t="s">
        <v>125</v>
      </c>
      <c r="H427" s="43" t="s">
        <v>796</v>
      </c>
      <c r="I427" s="4" t="str">
        <f>OFFSET(Respostas!$A$2,VLOOKUP($C427,$M$2:$N$41,2,FALSE),VLOOKUP($B427,$P$2:$Q$21,2,FALSE))</f>
        <v/>
      </c>
      <c r="J427" s="4">
        <f t="shared" si="1"/>
        <v>0</v>
      </c>
    </row>
    <row r="428">
      <c r="A428" s="41">
        <v>427.0</v>
      </c>
      <c r="B428" s="42" t="s">
        <v>32</v>
      </c>
      <c r="C428" s="5" t="s">
        <v>70</v>
      </c>
      <c r="D428" s="42" t="s">
        <v>797</v>
      </c>
      <c r="E428" s="42" t="s">
        <v>85</v>
      </c>
      <c r="F428" s="41">
        <v>4.0</v>
      </c>
      <c r="G428" s="42" t="s">
        <v>127</v>
      </c>
      <c r="H428" s="43" t="s">
        <v>798</v>
      </c>
      <c r="I428" s="4" t="str">
        <f>OFFSET(Respostas!$A$2,VLOOKUP($C428,$M$2:$N$41,2,FALSE),VLOOKUP($B428,$P$2:$Q$21,2,FALSE))</f>
        <v/>
      </c>
      <c r="J428" s="4">
        <f t="shared" si="1"/>
        <v>0</v>
      </c>
    </row>
    <row r="429">
      <c r="A429" s="41">
        <v>428.0</v>
      </c>
      <c r="B429" s="42" t="s">
        <v>32</v>
      </c>
      <c r="C429" s="5" t="s">
        <v>71</v>
      </c>
      <c r="D429" s="42" t="s">
        <v>799</v>
      </c>
      <c r="E429" s="42" t="s">
        <v>85</v>
      </c>
      <c r="F429" s="41">
        <v>4.0</v>
      </c>
      <c r="G429" s="42" t="s">
        <v>123</v>
      </c>
      <c r="H429" s="43" t="s">
        <v>800</v>
      </c>
      <c r="I429" s="4" t="str">
        <f>OFFSET(Respostas!$A$2,VLOOKUP($C429,$M$2:$N$41,2,FALSE),VLOOKUP($B429,$P$2:$Q$21,2,FALSE))</f>
        <v/>
      </c>
      <c r="J429" s="4">
        <f t="shared" si="1"/>
        <v>0</v>
      </c>
    </row>
    <row r="430">
      <c r="A430" s="41">
        <v>429.0</v>
      </c>
      <c r="B430" s="42" t="s">
        <v>32</v>
      </c>
      <c r="C430" s="5" t="s">
        <v>72</v>
      </c>
      <c r="D430" s="42" t="s">
        <v>801</v>
      </c>
      <c r="E430" s="42" t="s">
        <v>88</v>
      </c>
      <c r="F430" s="41">
        <v>4.0</v>
      </c>
      <c r="G430" s="42" t="s">
        <v>124</v>
      </c>
      <c r="H430" s="45" t="s">
        <v>802</v>
      </c>
      <c r="I430" s="4" t="str">
        <f>OFFSET(Respostas!$A$2,VLOOKUP($C430,$M$2:$N$41,2,FALSE),VLOOKUP($B430,$P$2:$Q$21,2,FALSE))</f>
        <v/>
      </c>
      <c r="J430" s="4">
        <f t="shared" si="1"/>
        <v>0</v>
      </c>
    </row>
    <row r="431">
      <c r="A431" s="41">
        <v>430.0</v>
      </c>
      <c r="B431" s="42" t="s">
        <v>32</v>
      </c>
      <c r="C431" s="5" t="s">
        <v>73</v>
      </c>
      <c r="D431" s="42" t="s">
        <v>803</v>
      </c>
      <c r="E431" s="42" t="s">
        <v>86</v>
      </c>
      <c r="F431" s="41">
        <v>4.0</v>
      </c>
      <c r="G431" s="42" t="s">
        <v>127</v>
      </c>
      <c r="H431" s="43" t="s">
        <v>173</v>
      </c>
      <c r="I431" s="4" t="str">
        <f>OFFSET(Respostas!$A$2,VLOOKUP($C431,$M$2:$N$41,2,FALSE),VLOOKUP($B431,$P$2:$Q$21,2,FALSE))</f>
        <v/>
      </c>
      <c r="J431" s="4">
        <f t="shared" si="1"/>
        <v>0</v>
      </c>
    </row>
    <row r="432">
      <c r="A432" s="41">
        <v>431.0</v>
      </c>
      <c r="B432" s="42" t="s">
        <v>32</v>
      </c>
      <c r="C432" s="5" t="s">
        <v>74</v>
      </c>
      <c r="D432" s="42" t="s">
        <v>804</v>
      </c>
      <c r="E432" s="42" t="s">
        <v>84</v>
      </c>
      <c r="F432" s="41">
        <v>4.0</v>
      </c>
      <c r="G432" s="42" t="s">
        <v>122</v>
      </c>
      <c r="H432" s="43" t="s">
        <v>461</v>
      </c>
      <c r="I432" s="4" t="str">
        <f>OFFSET(Respostas!$A$2,VLOOKUP($C432,$M$2:$N$41,2,FALSE),VLOOKUP($B432,$P$2:$Q$21,2,FALSE))</f>
        <v/>
      </c>
      <c r="J432" s="4">
        <f t="shared" si="1"/>
        <v>0</v>
      </c>
    </row>
    <row r="433">
      <c r="A433" s="41">
        <v>432.0</v>
      </c>
      <c r="B433" s="42" t="s">
        <v>32</v>
      </c>
      <c r="C433" s="5" t="s">
        <v>75</v>
      </c>
      <c r="D433" s="42" t="s">
        <v>805</v>
      </c>
      <c r="E433" s="42" t="s">
        <v>86</v>
      </c>
      <c r="F433" s="41">
        <v>4.0</v>
      </c>
      <c r="G433" s="42" t="s">
        <v>124</v>
      </c>
      <c r="H433" s="45" t="s">
        <v>806</v>
      </c>
      <c r="I433" s="4" t="str">
        <f>OFFSET(Respostas!$A$2,VLOOKUP($C433,$M$2:$N$41,2,FALSE),VLOOKUP($B433,$P$2:$Q$21,2,FALSE))</f>
        <v/>
      </c>
      <c r="J433" s="4">
        <f t="shared" si="1"/>
        <v>0</v>
      </c>
    </row>
    <row r="434">
      <c r="A434" s="41">
        <v>433.0</v>
      </c>
      <c r="B434" s="42" t="s">
        <v>32</v>
      </c>
      <c r="C434" s="5" t="s">
        <v>76</v>
      </c>
      <c r="D434" s="42" t="s">
        <v>807</v>
      </c>
      <c r="E434" s="42" t="s">
        <v>87</v>
      </c>
      <c r="F434" s="41">
        <v>5.0</v>
      </c>
      <c r="G434" s="42" t="s">
        <v>136</v>
      </c>
      <c r="H434" s="43" t="s">
        <v>808</v>
      </c>
      <c r="I434" s="4" t="str">
        <f>OFFSET(Respostas!$A$2,VLOOKUP($C434,$M$2:$N$41,2,FALSE),VLOOKUP($B434,$P$2:$Q$21,2,FALSE))</f>
        <v/>
      </c>
      <c r="J434" s="4">
        <f t="shared" si="1"/>
        <v>0</v>
      </c>
    </row>
    <row r="435">
      <c r="A435" s="41">
        <v>434.0</v>
      </c>
      <c r="B435" s="42" t="s">
        <v>32</v>
      </c>
      <c r="C435" s="5" t="s">
        <v>77</v>
      </c>
      <c r="D435" s="42" t="s">
        <v>809</v>
      </c>
      <c r="E435" s="42" t="s">
        <v>88</v>
      </c>
      <c r="F435" s="41">
        <v>5.0</v>
      </c>
      <c r="G435" s="42" t="s">
        <v>132</v>
      </c>
      <c r="H435" s="43" t="s">
        <v>810</v>
      </c>
      <c r="I435" s="4" t="str">
        <f>OFFSET(Respostas!$A$2,VLOOKUP($C435,$M$2:$N$41,2,FALSE),VLOOKUP($B435,$P$2:$Q$21,2,FALSE))</f>
        <v/>
      </c>
      <c r="J435" s="4">
        <f t="shared" si="1"/>
        <v>0</v>
      </c>
    </row>
    <row r="436">
      <c r="A436" s="41">
        <v>435.0</v>
      </c>
      <c r="B436" s="42" t="s">
        <v>32</v>
      </c>
      <c r="C436" s="5" t="s">
        <v>78</v>
      </c>
      <c r="D436" s="42" t="s">
        <v>811</v>
      </c>
      <c r="E436" s="42" t="s">
        <v>84</v>
      </c>
      <c r="F436" s="41">
        <v>5.0</v>
      </c>
      <c r="G436" s="42" t="s">
        <v>132</v>
      </c>
      <c r="H436" s="43" t="s">
        <v>812</v>
      </c>
      <c r="I436" s="4" t="str">
        <f>OFFSET(Respostas!$A$2,VLOOKUP($C436,$M$2:$N$41,2,FALSE),VLOOKUP($B436,$P$2:$Q$21,2,FALSE))</f>
        <v/>
      </c>
      <c r="J436" s="4">
        <f t="shared" si="1"/>
        <v>0</v>
      </c>
    </row>
    <row r="437">
      <c r="A437" s="41">
        <v>436.0</v>
      </c>
      <c r="B437" s="42" t="s">
        <v>32</v>
      </c>
      <c r="C437" s="5" t="s">
        <v>79</v>
      </c>
      <c r="D437" s="42" t="s">
        <v>813</v>
      </c>
      <c r="E437" s="42" t="s">
        <v>85</v>
      </c>
      <c r="F437" s="41">
        <v>5.0</v>
      </c>
      <c r="G437" s="42" t="s">
        <v>132</v>
      </c>
      <c r="H437" s="43" t="s">
        <v>814</v>
      </c>
      <c r="I437" s="4" t="str">
        <f>OFFSET(Respostas!$A$2,VLOOKUP($C437,$M$2:$N$41,2,FALSE),VLOOKUP($B437,$P$2:$Q$21,2,FALSE))</f>
        <v/>
      </c>
      <c r="J437" s="4">
        <f t="shared" si="1"/>
        <v>0</v>
      </c>
    </row>
    <row r="438">
      <c r="A438" s="41">
        <v>437.0</v>
      </c>
      <c r="B438" s="42" t="s">
        <v>32</v>
      </c>
      <c r="C438" s="5" t="s">
        <v>80</v>
      </c>
      <c r="D438" s="42" t="s">
        <v>815</v>
      </c>
      <c r="E438" s="42" t="s">
        <v>86</v>
      </c>
      <c r="F438" s="41">
        <v>6.0</v>
      </c>
      <c r="G438" s="42" t="s">
        <v>142</v>
      </c>
      <c r="H438" s="43" t="s">
        <v>816</v>
      </c>
      <c r="I438" s="4" t="str">
        <f>OFFSET(Respostas!$A$2,VLOOKUP($C438,$M$2:$N$41,2,FALSE),VLOOKUP($B438,$P$2:$Q$21,2,FALSE))</f>
        <v/>
      </c>
      <c r="J438" s="4">
        <f t="shared" si="1"/>
        <v>0</v>
      </c>
    </row>
    <row r="439">
      <c r="A439" s="41">
        <v>438.0</v>
      </c>
      <c r="B439" s="42" t="s">
        <v>32</v>
      </c>
      <c r="C439" s="5" t="s">
        <v>81</v>
      </c>
      <c r="D439" s="42" t="s">
        <v>817</v>
      </c>
      <c r="E439" s="42" t="s">
        <v>87</v>
      </c>
      <c r="F439" s="41">
        <v>6.0</v>
      </c>
      <c r="G439" s="42" t="s">
        <v>142</v>
      </c>
      <c r="H439" s="43" t="s">
        <v>594</v>
      </c>
      <c r="I439" s="4" t="str">
        <f>OFFSET(Respostas!$A$2,VLOOKUP($C439,$M$2:$N$41,2,FALSE),VLOOKUP($B439,$P$2:$Q$21,2,FALSE))</f>
        <v/>
      </c>
      <c r="J439" s="4">
        <f t="shared" si="1"/>
        <v>0</v>
      </c>
    </row>
    <row r="440">
      <c r="A440" s="41">
        <v>439.0</v>
      </c>
      <c r="B440" s="42" t="s">
        <v>32</v>
      </c>
      <c r="C440" s="5" t="s">
        <v>82</v>
      </c>
      <c r="D440" s="42" t="s">
        <v>818</v>
      </c>
      <c r="E440" s="42" t="s">
        <v>86</v>
      </c>
      <c r="F440" s="41">
        <v>6.0</v>
      </c>
      <c r="G440" s="42" t="s">
        <v>146</v>
      </c>
      <c r="H440" s="43" t="s">
        <v>819</v>
      </c>
      <c r="I440" s="4" t="str">
        <f>OFFSET(Respostas!$A$2,VLOOKUP($C440,$M$2:$N$41,2,FALSE),VLOOKUP($B440,$P$2:$Q$21,2,FALSE))</f>
        <v/>
      </c>
      <c r="J440" s="4">
        <f t="shared" si="1"/>
        <v>0</v>
      </c>
    </row>
    <row r="441">
      <c r="A441" s="41">
        <v>440.0</v>
      </c>
      <c r="B441" s="42" t="s">
        <v>32</v>
      </c>
      <c r="C441" s="9" t="s">
        <v>83</v>
      </c>
      <c r="D441" s="42" t="s">
        <v>820</v>
      </c>
      <c r="E441" s="42" t="s">
        <v>88</v>
      </c>
      <c r="F441" s="41">
        <v>6.0</v>
      </c>
      <c r="G441" s="42" t="s">
        <v>146</v>
      </c>
      <c r="H441" s="43" t="s">
        <v>225</v>
      </c>
      <c r="I441" s="4" t="str">
        <f>OFFSET(Respostas!$A$2,VLOOKUP($C441,$M$2:$N$41,2,FALSE),VLOOKUP($B441,$P$2:$Q$21,2,FALSE))</f>
        <v/>
      </c>
      <c r="J441" s="4">
        <f t="shared" si="1"/>
        <v>0</v>
      </c>
    </row>
    <row r="442">
      <c r="A442" s="41">
        <v>441.0</v>
      </c>
      <c r="B442" s="42" t="s">
        <v>33</v>
      </c>
      <c r="C442" s="5" t="s">
        <v>42</v>
      </c>
      <c r="D442" s="42" t="s">
        <v>821</v>
      </c>
      <c r="E442" s="42" t="s">
        <v>86</v>
      </c>
      <c r="F442" s="41">
        <v>1.0</v>
      </c>
      <c r="G442" s="42" t="s">
        <v>101</v>
      </c>
      <c r="H442" s="43" t="s">
        <v>183</v>
      </c>
      <c r="I442" s="4" t="str">
        <f>OFFSET(Respostas!$A$2,VLOOKUP($C442,$M$2:$N$41,2,FALSE),VLOOKUP($B442,$P$2:$Q$21,2,FALSE))</f>
        <v/>
      </c>
      <c r="J442" s="4">
        <f t="shared" si="1"/>
        <v>0</v>
      </c>
    </row>
    <row r="443">
      <c r="A443" s="41">
        <v>442.0</v>
      </c>
      <c r="B443" s="42" t="s">
        <v>33</v>
      </c>
      <c r="C443" s="5" t="s">
        <v>43</v>
      </c>
      <c r="D443" s="42" t="s">
        <v>822</v>
      </c>
      <c r="E443" s="42" t="s">
        <v>84</v>
      </c>
      <c r="F443" s="41">
        <v>1.0</v>
      </c>
      <c r="G443" s="42" t="s">
        <v>101</v>
      </c>
      <c r="H443" s="43" t="s">
        <v>183</v>
      </c>
      <c r="I443" s="4" t="str">
        <f>OFFSET(Respostas!$A$2,VLOOKUP($C443,$M$2:$N$41,2,FALSE),VLOOKUP($B443,$P$2:$Q$21,2,FALSE))</f>
        <v/>
      </c>
      <c r="J443" s="4">
        <f t="shared" si="1"/>
        <v>0</v>
      </c>
    </row>
    <row r="444">
      <c r="A444" s="41">
        <v>443.0</v>
      </c>
      <c r="B444" s="42" t="s">
        <v>33</v>
      </c>
      <c r="C444" s="5" t="s">
        <v>44</v>
      </c>
      <c r="D444" s="42" t="s">
        <v>823</v>
      </c>
      <c r="E444" s="42" t="s">
        <v>87</v>
      </c>
      <c r="F444" s="41">
        <v>1.0</v>
      </c>
      <c r="G444" s="42" t="s">
        <v>102</v>
      </c>
      <c r="H444" s="43" t="s">
        <v>183</v>
      </c>
      <c r="I444" s="4" t="str">
        <f>OFFSET(Respostas!$A$2,VLOOKUP($C444,$M$2:$N$41,2,FALSE),VLOOKUP($B444,$P$2:$Q$21,2,FALSE))</f>
        <v/>
      </c>
      <c r="J444" s="4">
        <f t="shared" si="1"/>
        <v>0</v>
      </c>
    </row>
    <row r="445">
      <c r="A445" s="41">
        <v>444.0</v>
      </c>
      <c r="B445" s="42" t="s">
        <v>33</v>
      </c>
      <c r="C445" s="5" t="s">
        <v>45</v>
      </c>
      <c r="D445" s="42" t="s">
        <v>824</v>
      </c>
      <c r="E445" s="42" t="s">
        <v>88</v>
      </c>
      <c r="F445" s="41">
        <v>1.0</v>
      </c>
      <c r="G445" s="42" t="s">
        <v>101</v>
      </c>
      <c r="H445" s="43" t="s">
        <v>183</v>
      </c>
      <c r="I445" s="4" t="str">
        <f>OFFSET(Respostas!$A$2,VLOOKUP($C445,$M$2:$N$41,2,FALSE),VLOOKUP($B445,$P$2:$Q$21,2,FALSE))</f>
        <v/>
      </c>
      <c r="J445" s="4">
        <f t="shared" si="1"/>
        <v>0</v>
      </c>
    </row>
    <row r="446">
      <c r="A446" s="41">
        <v>445.0</v>
      </c>
      <c r="B446" s="42" t="s">
        <v>33</v>
      </c>
      <c r="C446" s="5" t="s">
        <v>46</v>
      </c>
      <c r="D446" s="42" t="s">
        <v>825</v>
      </c>
      <c r="E446" s="42" t="s">
        <v>85</v>
      </c>
      <c r="F446" s="41">
        <v>1.0</v>
      </c>
      <c r="G446" s="42" t="s">
        <v>101</v>
      </c>
      <c r="H446" s="43" t="s">
        <v>183</v>
      </c>
      <c r="I446" s="4" t="str">
        <f>OFFSET(Respostas!$A$2,VLOOKUP($C446,$M$2:$N$41,2,FALSE),VLOOKUP($B446,$P$2:$Q$21,2,FALSE))</f>
        <v/>
      </c>
      <c r="J446" s="4">
        <f t="shared" si="1"/>
        <v>0</v>
      </c>
    </row>
    <row r="447">
      <c r="A447" s="41">
        <v>446.0</v>
      </c>
      <c r="B447" s="42" t="s">
        <v>33</v>
      </c>
      <c r="C447" s="5" t="s">
        <v>47</v>
      </c>
      <c r="D447" s="42" t="s">
        <v>826</v>
      </c>
      <c r="E447" s="42" t="s">
        <v>86</v>
      </c>
      <c r="F447" s="41">
        <v>1.0</v>
      </c>
      <c r="G447" s="42" t="s">
        <v>101</v>
      </c>
      <c r="H447" s="43" t="s">
        <v>183</v>
      </c>
      <c r="I447" s="4" t="str">
        <f>OFFSET(Respostas!$A$2,VLOOKUP($C447,$M$2:$N$41,2,FALSE),VLOOKUP($B447,$P$2:$Q$21,2,FALSE))</f>
        <v/>
      </c>
      <c r="J447" s="4">
        <f t="shared" si="1"/>
        <v>0</v>
      </c>
    </row>
    <row r="448">
      <c r="A448" s="41">
        <v>447.0</v>
      </c>
      <c r="B448" s="42" t="s">
        <v>33</v>
      </c>
      <c r="C448" s="5" t="s">
        <v>48</v>
      </c>
      <c r="D448" s="42" t="s">
        <v>827</v>
      </c>
      <c r="E448" s="42" t="s">
        <v>84</v>
      </c>
      <c r="F448" s="41">
        <v>1.0</v>
      </c>
      <c r="G448" s="42" t="s">
        <v>101</v>
      </c>
      <c r="H448" s="43" t="s">
        <v>183</v>
      </c>
      <c r="I448" s="4" t="str">
        <f>OFFSET(Respostas!$A$2,VLOOKUP($C448,$M$2:$N$41,2,FALSE),VLOOKUP($B448,$P$2:$Q$21,2,FALSE))</f>
        <v/>
      </c>
      <c r="J448" s="4">
        <f t="shared" si="1"/>
        <v>0</v>
      </c>
    </row>
    <row r="449">
      <c r="A449" s="41">
        <v>448.0</v>
      </c>
      <c r="B449" s="42" t="s">
        <v>33</v>
      </c>
      <c r="C449" s="5" t="s">
        <v>49</v>
      </c>
      <c r="D449" s="42" t="s">
        <v>828</v>
      </c>
      <c r="E449" s="42" t="s">
        <v>85</v>
      </c>
      <c r="F449" s="41">
        <v>1.0</v>
      </c>
      <c r="G449" s="42" t="s">
        <v>101</v>
      </c>
      <c r="H449" s="43" t="s">
        <v>183</v>
      </c>
      <c r="I449" s="4" t="str">
        <f>OFFSET(Respostas!$A$2,VLOOKUP($C449,$M$2:$N$41,2,FALSE),VLOOKUP($B449,$P$2:$Q$21,2,FALSE))</f>
        <v/>
      </c>
      <c r="J449" s="4">
        <f t="shared" si="1"/>
        <v>0</v>
      </c>
    </row>
    <row r="450">
      <c r="A450" s="41">
        <v>449.0</v>
      </c>
      <c r="B450" s="42" t="s">
        <v>33</v>
      </c>
      <c r="C450" s="5" t="s">
        <v>51</v>
      </c>
      <c r="D450" s="42" t="s">
        <v>829</v>
      </c>
      <c r="E450" s="42" t="s">
        <v>86</v>
      </c>
      <c r="F450" s="41">
        <v>2.0</v>
      </c>
      <c r="G450" s="42" t="s">
        <v>111</v>
      </c>
      <c r="H450" s="43" t="s">
        <v>830</v>
      </c>
      <c r="I450" s="4" t="str">
        <f>OFFSET(Respostas!$A$2,VLOOKUP($C450,$M$2:$N$41,2,FALSE),VLOOKUP($B450,$P$2:$Q$21,2,FALSE))</f>
        <v/>
      </c>
      <c r="J450" s="4">
        <f t="shared" si="1"/>
        <v>0</v>
      </c>
    </row>
    <row r="451">
      <c r="A451" s="41">
        <v>450.0</v>
      </c>
      <c r="B451" s="42" t="s">
        <v>33</v>
      </c>
      <c r="C451" s="5" t="s">
        <v>52</v>
      </c>
      <c r="D451" s="42" t="s">
        <v>831</v>
      </c>
      <c r="E451" s="42" t="s">
        <v>88</v>
      </c>
      <c r="F451" s="41">
        <v>2.0</v>
      </c>
      <c r="G451" s="42" t="s">
        <v>105</v>
      </c>
      <c r="H451" s="43" t="s">
        <v>832</v>
      </c>
      <c r="I451" s="4" t="str">
        <f>OFFSET(Respostas!$A$2,VLOOKUP($C451,$M$2:$N$41,2,FALSE),VLOOKUP($B451,$P$2:$Q$21,2,FALSE))</f>
        <v/>
      </c>
      <c r="J451" s="4">
        <f t="shared" si="1"/>
        <v>0</v>
      </c>
    </row>
    <row r="452">
      <c r="A452" s="41">
        <v>451.0</v>
      </c>
      <c r="B452" s="42" t="s">
        <v>33</v>
      </c>
      <c r="C452" s="5" t="s">
        <v>53</v>
      </c>
      <c r="D452" s="42" t="s">
        <v>833</v>
      </c>
      <c r="E452" s="42" t="s">
        <v>85</v>
      </c>
      <c r="F452" s="41">
        <v>2.0</v>
      </c>
      <c r="G452" s="42" t="s">
        <v>111</v>
      </c>
      <c r="H452" s="43" t="s">
        <v>834</v>
      </c>
      <c r="I452" s="4" t="str">
        <f>OFFSET(Respostas!$A$2,VLOOKUP($C452,$M$2:$N$41,2,FALSE),VLOOKUP($B452,$P$2:$Q$21,2,FALSE))</f>
        <v/>
      </c>
      <c r="J452" s="4">
        <f t="shared" si="1"/>
        <v>0</v>
      </c>
    </row>
    <row r="453">
      <c r="A453" s="41">
        <v>452.0</v>
      </c>
      <c r="B453" s="42" t="s">
        <v>33</v>
      </c>
      <c r="C453" s="5" t="s">
        <v>54</v>
      </c>
      <c r="D453" s="42" t="s">
        <v>835</v>
      </c>
      <c r="E453" s="42" t="s">
        <v>87</v>
      </c>
      <c r="F453" s="41">
        <v>2.0</v>
      </c>
      <c r="G453" s="42" t="s">
        <v>115</v>
      </c>
      <c r="H453" s="43" t="s">
        <v>216</v>
      </c>
      <c r="I453" s="4" t="str">
        <f>OFFSET(Respostas!$A$2,VLOOKUP($C453,$M$2:$N$41,2,FALSE),VLOOKUP($B453,$P$2:$Q$21,2,FALSE))</f>
        <v/>
      </c>
      <c r="J453" s="4">
        <f t="shared" si="1"/>
        <v>0</v>
      </c>
    </row>
    <row r="454">
      <c r="A454" s="41">
        <v>453.0</v>
      </c>
      <c r="B454" s="42" t="s">
        <v>33</v>
      </c>
      <c r="C454" s="5" t="s">
        <v>55</v>
      </c>
      <c r="D454" s="42" t="s">
        <v>836</v>
      </c>
      <c r="E454" s="42" t="s">
        <v>84</v>
      </c>
      <c r="F454" s="41">
        <v>2.0</v>
      </c>
      <c r="G454" s="42" t="s">
        <v>104</v>
      </c>
      <c r="H454" s="43" t="s">
        <v>104</v>
      </c>
      <c r="I454" s="4" t="str">
        <f>OFFSET(Respostas!$A$2,VLOOKUP($C454,$M$2:$N$41,2,FALSE),VLOOKUP($B454,$P$2:$Q$21,2,FALSE))</f>
        <v/>
      </c>
      <c r="J454" s="4">
        <f t="shared" si="1"/>
        <v>0</v>
      </c>
    </row>
    <row r="455">
      <c r="A455" s="41">
        <v>454.0</v>
      </c>
      <c r="B455" s="42" t="s">
        <v>33</v>
      </c>
      <c r="C455" s="5" t="s">
        <v>56</v>
      </c>
      <c r="D455" s="42" t="s">
        <v>837</v>
      </c>
      <c r="E455" s="42" t="s">
        <v>85</v>
      </c>
      <c r="F455" s="41">
        <v>2.0</v>
      </c>
      <c r="G455" s="42" t="s">
        <v>104</v>
      </c>
      <c r="H455" s="43" t="s">
        <v>104</v>
      </c>
      <c r="I455" s="4" t="str">
        <f>OFFSET(Respostas!$A$2,VLOOKUP($C455,$M$2:$N$41,2,FALSE),VLOOKUP($B455,$P$2:$Q$21,2,FALSE))</f>
        <v/>
      </c>
      <c r="J455" s="4">
        <f t="shared" si="1"/>
        <v>0</v>
      </c>
    </row>
    <row r="456">
      <c r="A456" s="41">
        <v>455.0</v>
      </c>
      <c r="B456" s="42" t="s">
        <v>33</v>
      </c>
      <c r="C456" s="5" t="s">
        <v>57</v>
      </c>
      <c r="D456" s="42" t="s">
        <v>838</v>
      </c>
      <c r="E456" s="42" t="s">
        <v>86</v>
      </c>
      <c r="F456" s="41">
        <v>2.0</v>
      </c>
      <c r="G456" s="42" t="s">
        <v>104</v>
      </c>
      <c r="H456" s="43" t="s">
        <v>104</v>
      </c>
      <c r="I456" s="4" t="str">
        <f>OFFSET(Respostas!$A$2,VLOOKUP($C456,$M$2:$N$41,2,FALSE),VLOOKUP($B456,$P$2:$Q$21,2,FALSE))</f>
        <v/>
      </c>
      <c r="J456" s="4">
        <f t="shared" si="1"/>
        <v>0</v>
      </c>
    </row>
    <row r="457">
      <c r="A457" s="41">
        <v>456.0</v>
      </c>
      <c r="B457" s="42" t="s">
        <v>33</v>
      </c>
      <c r="C457" s="5" t="s">
        <v>58</v>
      </c>
      <c r="D457" s="42" t="s">
        <v>839</v>
      </c>
      <c r="E457" s="42" t="s">
        <v>87</v>
      </c>
      <c r="F457" s="41">
        <v>2.0</v>
      </c>
      <c r="G457" s="42" t="s">
        <v>104</v>
      </c>
      <c r="H457" s="43" t="s">
        <v>104</v>
      </c>
      <c r="I457" s="4" t="str">
        <f>OFFSET(Respostas!$A$2,VLOOKUP($C457,$M$2:$N$41,2,FALSE),VLOOKUP($B457,$P$2:$Q$21,2,FALSE))</f>
        <v/>
      </c>
      <c r="J457" s="4">
        <f t="shared" si="1"/>
        <v>0</v>
      </c>
    </row>
    <row r="458">
      <c r="A458" s="41">
        <v>457.0</v>
      </c>
      <c r="B458" s="42" t="s">
        <v>33</v>
      </c>
      <c r="C458" s="5" t="s">
        <v>59</v>
      </c>
      <c r="D458" s="42" t="s">
        <v>840</v>
      </c>
      <c r="E458" s="42" t="s">
        <v>88</v>
      </c>
      <c r="F458" s="41">
        <v>2.0</v>
      </c>
      <c r="G458" s="42" t="s">
        <v>104</v>
      </c>
      <c r="H458" s="43" t="s">
        <v>104</v>
      </c>
      <c r="I458" s="4" t="str">
        <f>OFFSET(Respostas!$A$2,VLOOKUP($C458,$M$2:$N$41,2,FALSE),VLOOKUP($B458,$P$2:$Q$21,2,FALSE))</f>
        <v/>
      </c>
      <c r="J458" s="4">
        <f t="shared" si="1"/>
        <v>0</v>
      </c>
    </row>
    <row r="459">
      <c r="A459" s="41">
        <v>458.0</v>
      </c>
      <c r="B459" s="42" t="s">
        <v>33</v>
      </c>
      <c r="C459" s="5" t="s">
        <v>60</v>
      </c>
      <c r="D459" s="42" t="s">
        <v>841</v>
      </c>
      <c r="E459" s="42" t="s">
        <v>84</v>
      </c>
      <c r="F459" s="41">
        <v>2.0</v>
      </c>
      <c r="G459" s="42" t="s">
        <v>108</v>
      </c>
      <c r="H459" s="43" t="s">
        <v>486</v>
      </c>
      <c r="I459" s="4" t="str">
        <f>OFFSET(Respostas!$A$2,VLOOKUP($C459,$M$2:$N$41,2,FALSE),VLOOKUP($B459,$P$2:$Q$21,2,FALSE))</f>
        <v/>
      </c>
      <c r="J459" s="4">
        <f t="shared" si="1"/>
        <v>0</v>
      </c>
    </row>
    <row r="460">
      <c r="A460" s="41">
        <v>459.0</v>
      </c>
      <c r="B460" s="42" t="s">
        <v>33</v>
      </c>
      <c r="C460" s="5" t="s">
        <v>61</v>
      </c>
      <c r="D460" s="42" t="s">
        <v>842</v>
      </c>
      <c r="E460" s="42" t="s">
        <v>85</v>
      </c>
      <c r="F460" s="41">
        <v>2.0</v>
      </c>
      <c r="G460" s="42" t="s">
        <v>105</v>
      </c>
      <c r="H460" s="43" t="s">
        <v>843</v>
      </c>
      <c r="I460" s="4" t="str">
        <f>OFFSET(Respostas!$A$2,VLOOKUP($C460,$M$2:$N$41,2,FALSE),VLOOKUP($B460,$P$2:$Q$21,2,FALSE))</f>
        <v/>
      </c>
      <c r="J460" s="4">
        <f t="shared" si="1"/>
        <v>0</v>
      </c>
    </row>
    <row r="461">
      <c r="A461" s="41">
        <v>460.0</v>
      </c>
      <c r="B461" s="42" t="s">
        <v>33</v>
      </c>
      <c r="C461" s="5" t="s">
        <v>62</v>
      </c>
      <c r="D461" s="42" t="s">
        <v>844</v>
      </c>
      <c r="E461" s="42" t="s">
        <v>86</v>
      </c>
      <c r="F461" s="41">
        <v>2.0</v>
      </c>
      <c r="G461" s="42" t="s">
        <v>113</v>
      </c>
      <c r="H461" s="43" t="s">
        <v>845</v>
      </c>
      <c r="I461" s="4" t="str">
        <f>OFFSET(Respostas!$A$2,VLOOKUP($C461,$M$2:$N$41,2,FALSE),VLOOKUP($B461,$P$2:$Q$21,2,FALSE))</f>
        <v/>
      </c>
      <c r="J461" s="4">
        <f t="shared" si="1"/>
        <v>0</v>
      </c>
    </row>
    <row r="462">
      <c r="A462" s="41">
        <v>461.0</v>
      </c>
      <c r="B462" s="42" t="s">
        <v>33</v>
      </c>
      <c r="C462" s="5" t="s">
        <v>64</v>
      </c>
      <c r="D462" s="42" t="s">
        <v>846</v>
      </c>
      <c r="E462" s="42" t="s">
        <v>84</v>
      </c>
      <c r="F462" s="41">
        <v>3.0</v>
      </c>
      <c r="G462" s="42" t="s">
        <v>116</v>
      </c>
      <c r="H462" s="43" t="s">
        <v>160</v>
      </c>
      <c r="I462" s="4" t="str">
        <f>OFFSET(Respostas!$A$2,VLOOKUP($C462,$M$2:$N$41,2,FALSE),VLOOKUP($B462,$P$2:$Q$21,2,FALSE))</f>
        <v/>
      </c>
      <c r="J462" s="4">
        <f t="shared" si="1"/>
        <v>0</v>
      </c>
    </row>
    <row r="463">
      <c r="A463" s="41">
        <v>462.0</v>
      </c>
      <c r="B463" s="42" t="s">
        <v>33</v>
      </c>
      <c r="C463" s="5" t="s">
        <v>65</v>
      </c>
      <c r="D463" s="42" t="s">
        <v>847</v>
      </c>
      <c r="E463" s="42" t="s">
        <v>86</v>
      </c>
      <c r="F463" s="41">
        <v>3.0</v>
      </c>
      <c r="G463" s="42" t="s">
        <v>116</v>
      </c>
      <c r="H463" s="43" t="s">
        <v>320</v>
      </c>
      <c r="I463" s="4" t="str">
        <f>OFFSET(Respostas!$A$2,VLOOKUP($C463,$M$2:$N$41,2,FALSE),VLOOKUP($B463,$P$2:$Q$21,2,FALSE))</f>
        <v/>
      </c>
      <c r="J463" s="4">
        <f t="shared" si="1"/>
        <v>0</v>
      </c>
    </row>
    <row r="464">
      <c r="A464" s="41">
        <v>463.0</v>
      </c>
      <c r="B464" s="42" t="s">
        <v>33</v>
      </c>
      <c r="C464" s="5" t="s">
        <v>66</v>
      </c>
      <c r="D464" s="42" t="s">
        <v>848</v>
      </c>
      <c r="E464" s="42" t="s">
        <v>88</v>
      </c>
      <c r="F464" s="41">
        <v>3.0</v>
      </c>
      <c r="G464" s="42" t="s">
        <v>116</v>
      </c>
      <c r="H464" s="43" t="s">
        <v>849</v>
      </c>
      <c r="I464" s="4" t="str">
        <f>OFFSET(Respostas!$A$2,VLOOKUP($C464,$M$2:$N$41,2,FALSE),VLOOKUP($B464,$P$2:$Q$21,2,FALSE))</f>
        <v/>
      </c>
      <c r="J464" s="4">
        <f t="shared" si="1"/>
        <v>0</v>
      </c>
    </row>
    <row r="465">
      <c r="A465" s="41">
        <v>464.0</v>
      </c>
      <c r="B465" s="42" t="s">
        <v>33</v>
      </c>
      <c r="C465" s="5" t="s">
        <v>67</v>
      </c>
      <c r="D465" s="42" t="s">
        <v>850</v>
      </c>
      <c r="E465" s="42" t="s">
        <v>85</v>
      </c>
      <c r="F465" s="41">
        <v>3.0</v>
      </c>
      <c r="G465" s="42" t="s">
        <v>117</v>
      </c>
      <c r="H465" s="43" t="s">
        <v>160</v>
      </c>
      <c r="I465" s="4" t="str">
        <f>OFFSET(Respostas!$A$2,VLOOKUP($C465,$M$2:$N$41,2,FALSE),VLOOKUP($B465,$P$2:$Q$21,2,FALSE))</f>
        <v/>
      </c>
      <c r="J465" s="4">
        <f t="shared" si="1"/>
        <v>0</v>
      </c>
    </row>
    <row r="466">
      <c r="A466" s="41">
        <v>465.0</v>
      </c>
      <c r="B466" s="42" t="s">
        <v>33</v>
      </c>
      <c r="C466" s="5" t="s">
        <v>68</v>
      </c>
      <c r="D466" s="42" t="s">
        <v>851</v>
      </c>
      <c r="E466" s="42" t="s">
        <v>87</v>
      </c>
      <c r="F466" s="41">
        <v>4.0</v>
      </c>
      <c r="G466" s="42" t="s">
        <v>124</v>
      </c>
      <c r="H466" s="45" t="s">
        <v>852</v>
      </c>
      <c r="I466" s="4" t="str">
        <f>OFFSET(Respostas!$A$2,VLOOKUP($C466,$M$2:$N$41,2,FALSE),VLOOKUP($B466,$P$2:$Q$21,2,FALSE))</f>
        <v/>
      </c>
      <c r="J466" s="4">
        <f t="shared" si="1"/>
        <v>0</v>
      </c>
    </row>
    <row r="467">
      <c r="A467" s="41">
        <v>466.0</v>
      </c>
      <c r="B467" s="42" t="s">
        <v>33</v>
      </c>
      <c r="C467" s="5" t="s">
        <v>69</v>
      </c>
      <c r="D467" s="42" t="s">
        <v>853</v>
      </c>
      <c r="E467" s="42" t="s">
        <v>85</v>
      </c>
      <c r="F467" s="41">
        <v>4.0</v>
      </c>
      <c r="G467" s="42" t="s">
        <v>123</v>
      </c>
      <c r="H467" s="43" t="s">
        <v>854</v>
      </c>
      <c r="I467" s="4" t="str">
        <f>OFFSET(Respostas!$A$2,VLOOKUP($C467,$M$2:$N$41,2,FALSE),VLOOKUP($B467,$P$2:$Q$21,2,FALSE))</f>
        <v/>
      </c>
      <c r="J467" s="4">
        <f t="shared" si="1"/>
        <v>0</v>
      </c>
    </row>
    <row r="468">
      <c r="A468" s="41">
        <v>467.0</v>
      </c>
      <c r="B468" s="42" t="s">
        <v>33</v>
      </c>
      <c r="C468" s="5" t="s">
        <v>70</v>
      </c>
      <c r="D468" s="42" t="s">
        <v>855</v>
      </c>
      <c r="E468" s="42" t="s">
        <v>85</v>
      </c>
      <c r="F468" s="41">
        <v>4.0</v>
      </c>
      <c r="G468" s="42" t="s">
        <v>122</v>
      </c>
      <c r="H468" s="43" t="s">
        <v>856</v>
      </c>
      <c r="I468" s="4" t="str">
        <f>OFFSET(Respostas!$A$2,VLOOKUP($C468,$M$2:$N$41,2,FALSE),VLOOKUP($B468,$P$2:$Q$21,2,FALSE))</f>
        <v/>
      </c>
      <c r="J468" s="4">
        <f t="shared" si="1"/>
        <v>0</v>
      </c>
    </row>
    <row r="469">
      <c r="A469" s="41">
        <v>468.0</v>
      </c>
      <c r="B469" s="42" t="s">
        <v>33</v>
      </c>
      <c r="C469" s="5" t="s">
        <v>71</v>
      </c>
      <c r="D469" s="42" t="s">
        <v>857</v>
      </c>
      <c r="E469" s="42" t="s">
        <v>84</v>
      </c>
      <c r="F469" s="41">
        <v>4.0</v>
      </c>
      <c r="G469" s="42" t="s">
        <v>122</v>
      </c>
      <c r="H469" s="43" t="s">
        <v>332</v>
      </c>
      <c r="I469" s="4" t="str">
        <f>OFFSET(Respostas!$A$2,VLOOKUP($C469,$M$2:$N$41,2,FALSE),VLOOKUP($B469,$P$2:$Q$21,2,FALSE))</f>
        <v/>
      </c>
      <c r="J469" s="4">
        <f t="shared" si="1"/>
        <v>0</v>
      </c>
    </row>
    <row r="470">
      <c r="A470" s="41">
        <v>469.0</v>
      </c>
      <c r="B470" s="42" t="s">
        <v>33</v>
      </c>
      <c r="C470" s="5" t="s">
        <v>72</v>
      </c>
      <c r="D470" s="42" t="s">
        <v>858</v>
      </c>
      <c r="E470" s="42" t="s">
        <v>86</v>
      </c>
      <c r="F470" s="41">
        <v>4.0</v>
      </c>
      <c r="G470" s="42" t="s">
        <v>127</v>
      </c>
      <c r="H470" s="43" t="s">
        <v>859</v>
      </c>
      <c r="I470" s="4" t="str">
        <f>OFFSET(Respostas!$A$2,VLOOKUP($C470,$M$2:$N$41,2,FALSE),VLOOKUP($B470,$P$2:$Q$21,2,FALSE))</f>
        <v/>
      </c>
      <c r="J470" s="4">
        <f t="shared" si="1"/>
        <v>0</v>
      </c>
    </row>
    <row r="471">
      <c r="A471" s="41">
        <v>470.0</v>
      </c>
      <c r="B471" s="42" t="s">
        <v>33</v>
      </c>
      <c r="C471" s="5" t="s">
        <v>73</v>
      </c>
      <c r="D471" s="42" t="s">
        <v>860</v>
      </c>
      <c r="E471" s="42" t="s">
        <v>88</v>
      </c>
      <c r="F471" s="41">
        <v>4.0</v>
      </c>
      <c r="G471" s="42" t="s">
        <v>126</v>
      </c>
      <c r="H471" s="43" t="s">
        <v>177</v>
      </c>
      <c r="I471" s="4" t="str">
        <f>OFFSET(Respostas!$A$2,VLOOKUP($C471,$M$2:$N$41,2,FALSE),VLOOKUP($B471,$P$2:$Q$21,2,FALSE))</f>
        <v/>
      </c>
      <c r="J471" s="4">
        <f t="shared" si="1"/>
        <v>0</v>
      </c>
    </row>
    <row r="472">
      <c r="A472" s="41">
        <v>471.0</v>
      </c>
      <c r="B472" s="42" t="s">
        <v>33</v>
      </c>
      <c r="C472" s="5" t="s">
        <v>74</v>
      </c>
      <c r="D472" s="42" t="s">
        <v>861</v>
      </c>
      <c r="E472" s="42" t="s">
        <v>87</v>
      </c>
      <c r="F472" s="41">
        <v>4.0</v>
      </c>
      <c r="G472" s="42" t="s">
        <v>131</v>
      </c>
      <c r="H472" s="43" t="s">
        <v>453</v>
      </c>
      <c r="I472" s="4" t="str">
        <f>OFFSET(Respostas!$A$2,VLOOKUP($C472,$M$2:$N$41,2,FALSE),VLOOKUP($B472,$P$2:$Q$21,2,FALSE))</f>
        <v/>
      </c>
      <c r="J472" s="4">
        <f t="shared" si="1"/>
        <v>0</v>
      </c>
    </row>
    <row r="473">
      <c r="A473" s="41">
        <v>472.0</v>
      </c>
      <c r="B473" s="42" t="s">
        <v>33</v>
      </c>
      <c r="C473" s="5" t="s">
        <v>75</v>
      </c>
      <c r="D473" s="42" t="s">
        <v>862</v>
      </c>
      <c r="E473" s="42" t="s">
        <v>84</v>
      </c>
      <c r="F473" s="41">
        <v>4.0</v>
      </c>
      <c r="G473" s="42" t="s">
        <v>121</v>
      </c>
      <c r="H473" s="43" t="s">
        <v>863</v>
      </c>
      <c r="I473" s="4" t="str">
        <f>OFFSET(Respostas!$A$2,VLOOKUP($C473,$M$2:$N$41,2,FALSE),VLOOKUP($B473,$P$2:$Q$21,2,FALSE))</f>
        <v/>
      </c>
      <c r="J473" s="4">
        <f t="shared" si="1"/>
        <v>0</v>
      </c>
    </row>
    <row r="474">
      <c r="A474" s="41">
        <v>473.0</v>
      </c>
      <c r="B474" s="42" t="s">
        <v>33</v>
      </c>
      <c r="C474" s="5" t="s">
        <v>76</v>
      </c>
      <c r="D474" s="42" t="s">
        <v>864</v>
      </c>
      <c r="E474" s="42" t="s">
        <v>88</v>
      </c>
      <c r="F474" s="41">
        <v>5.0</v>
      </c>
      <c r="G474" s="42" t="s">
        <v>135</v>
      </c>
      <c r="H474" s="43" t="s">
        <v>865</v>
      </c>
      <c r="I474" s="4" t="str">
        <f>OFFSET(Respostas!$A$2,VLOOKUP($C474,$M$2:$N$41,2,FALSE),VLOOKUP($B474,$P$2:$Q$21,2,FALSE))</f>
        <v/>
      </c>
      <c r="J474" s="4">
        <f t="shared" si="1"/>
        <v>0</v>
      </c>
    </row>
    <row r="475">
      <c r="A475" s="41">
        <v>474.0</v>
      </c>
      <c r="B475" s="42" t="s">
        <v>33</v>
      </c>
      <c r="C475" s="5" t="s">
        <v>77</v>
      </c>
      <c r="D475" s="42" t="s">
        <v>866</v>
      </c>
      <c r="E475" s="42" t="s">
        <v>84</v>
      </c>
      <c r="F475" s="41">
        <v>5.0</v>
      </c>
      <c r="G475" s="42" t="s">
        <v>139</v>
      </c>
      <c r="H475" s="43" t="s">
        <v>867</v>
      </c>
      <c r="I475" s="4" t="str">
        <f>OFFSET(Respostas!$A$2,VLOOKUP($C475,$M$2:$N$41,2,FALSE),VLOOKUP($B475,$P$2:$Q$21,2,FALSE))</f>
        <v/>
      </c>
      <c r="J475" s="4">
        <f t="shared" si="1"/>
        <v>0</v>
      </c>
    </row>
    <row r="476">
      <c r="A476" s="41">
        <v>475.0</v>
      </c>
      <c r="B476" s="42" t="s">
        <v>33</v>
      </c>
      <c r="C476" s="5" t="s">
        <v>78</v>
      </c>
      <c r="D476" s="42" t="s">
        <v>868</v>
      </c>
      <c r="E476" s="42" t="s">
        <v>86</v>
      </c>
      <c r="F476" s="41">
        <v>5.0</v>
      </c>
      <c r="G476" s="42" t="s">
        <v>137</v>
      </c>
      <c r="H476" s="43" t="s">
        <v>404</v>
      </c>
      <c r="I476" s="4" t="str">
        <f>OFFSET(Respostas!$A$2,VLOOKUP($C476,$M$2:$N$41,2,FALSE),VLOOKUP($B476,$P$2:$Q$21,2,FALSE))</f>
        <v/>
      </c>
      <c r="J476" s="4">
        <f t="shared" si="1"/>
        <v>0</v>
      </c>
    </row>
    <row r="477">
      <c r="A477" s="41">
        <v>476.0</v>
      </c>
      <c r="B477" s="42" t="s">
        <v>33</v>
      </c>
      <c r="C477" s="5" t="s">
        <v>79</v>
      </c>
      <c r="D477" s="42" t="s">
        <v>869</v>
      </c>
      <c r="E477" s="42" t="s">
        <v>87</v>
      </c>
      <c r="F477" s="41">
        <v>5.0</v>
      </c>
      <c r="G477" s="42" t="s">
        <v>139</v>
      </c>
      <c r="H477" s="43" t="s">
        <v>870</v>
      </c>
      <c r="I477" s="4" t="str">
        <f>OFFSET(Respostas!$A$2,VLOOKUP($C477,$M$2:$N$41,2,FALSE),VLOOKUP($B477,$P$2:$Q$21,2,FALSE))</f>
        <v/>
      </c>
      <c r="J477" s="4">
        <f t="shared" si="1"/>
        <v>0</v>
      </c>
    </row>
    <row r="478">
      <c r="A478" s="41">
        <v>477.0</v>
      </c>
      <c r="B478" s="42" t="s">
        <v>33</v>
      </c>
      <c r="C478" s="5" t="s">
        <v>80</v>
      </c>
      <c r="D478" s="42" t="s">
        <v>871</v>
      </c>
      <c r="E478" s="42" t="s">
        <v>85</v>
      </c>
      <c r="F478" s="41">
        <v>6.0</v>
      </c>
      <c r="G478" s="42" t="s">
        <v>140</v>
      </c>
      <c r="H478" s="43" t="s">
        <v>348</v>
      </c>
      <c r="I478" s="4" t="str">
        <f>OFFSET(Respostas!$A$2,VLOOKUP($C478,$M$2:$N$41,2,FALSE),VLOOKUP($B478,$P$2:$Q$21,2,FALSE))</f>
        <v/>
      </c>
      <c r="J478" s="4">
        <f t="shared" si="1"/>
        <v>0</v>
      </c>
    </row>
    <row r="479">
      <c r="A479" s="41">
        <v>478.0</v>
      </c>
      <c r="B479" s="42" t="s">
        <v>33</v>
      </c>
      <c r="C479" s="5" t="s">
        <v>81</v>
      </c>
      <c r="D479" s="42" t="s">
        <v>872</v>
      </c>
      <c r="E479" s="42" t="s">
        <v>87</v>
      </c>
      <c r="F479" s="41">
        <v>6.0</v>
      </c>
      <c r="G479" s="42" t="s">
        <v>141</v>
      </c>
      <c r="H479" s="43" t="s">
        <v>141</v>
      </c>
      <c r="I479" s="4" t="str">
        <f>OFFSET(Respostas!$A$2,VLOOKUP($C479,$M$2:$N$41,2,FALSE),VLOOKUP($B479,$P$2:$Q$21,2,FALSE))</f>
        <v/>
      </c>
      <c r="J479" s="4">
        <f t="shared" si="1"/>
        <v>0</v>
      </c>
    </row>
    <row r="480">
      <c r="A480" s="41">
        <v>479.0</v>
      </c>
      <c r="B480" s="42" t="s">
        <v>33</v>
      </c>
      <c r="C480" s="5" t="s">
        <v>82</v>
      </c>
      <c r="D480" s="42" t="s">
        <v>873</v>
      </c>
      <c r="E480" s="42" t="s">
        <v>88</v>
      </c>
      <c r="F480" s="41">
        <v>6.0</v>
      </c>
      <c r="G480" s="42" t="s">
        <v>142</v>
      </c>
      <c r="H480" s="45" t="s">
        <v>874</v>
      </c>
      <c r="I480" s="4" t="str">
        <f>OFFSET(Respostas!$A$2,VLOOKUP($C480,$M$2:$N$41,2,FALSE),VLOOKUP($B480,$P$2:$Q$21,2,FALSE))</f>
        <v/>
      </c>
      <c r="J480" s="4">
        <f t="shared" si="1"/>
        <v>0</v>
      </c>
    </row>
    <row r="481">
      <c r="A481" s="41">
        <v>480.0</v>
      </c>
      <c r="B481" s="42" t="s">
        <v>33</v>
      </c>
      <c r="C481" s="9" t="s">
        <v>83</v>
      </c>
      <c r="D481" s="42" t="s">
        <v>875</v>
      </c>
      <c r="E481" s="42" t="s">
        <v>84</v>
      </c>
      <c r="F481" s="41">
        <v>6.0</v>
      </c>
      <c r="G481" s="42" t="s">
        <v>145</v>
      </c>
      <c r="H481" s="43" t="s">
        <v>415</v>
      </c>
      <c r="I481" s="4" t="str">
        <f>OFFSET(Respostas!$A$2,VLOOKUP($C481,$M$2:$N$41,2,FALSE),VLOOKUP($B481,$P$2:$Q$21,2,FALSE))</f>
        <v/>
      </c>
      <c r="J481" s="4">
        <f t="shared" si="1"/>
        <v>0</v>
      </c>
    </row>
    <row r="482">
      <c r="A482" s="41">
        <v>481.0</v>
      </c>
      <c r="B482" s="42" t="s">
        <v>34</v>
      </c>
      <c r="C482" s="5" t="s">
        <v>42</v>
      </c>
      <c r="D482" s="42" t="s">
        <v>876</v>
      </c>
      <c r="E482" s="42" t="s">
        <v>87</v>
      </c>
      <c r="F482" s="41">
        <v>1.0</v>
      </c>
      <c r="G482" s="42" t="s">
        <v>101</v>
      </c>
      <c r="H482" s="43" t="s">
        <v>183</v>
      </c>
      <c r="I482" s="4" t="str">
        <f>OFFSET(Respostas!$A$2,VLOOKUP($C482,$M$2:$N$41,2,FALSE),VLOOKUP($B482,$P$2:$Q$21,2,FALSE))</f>
        <v/>
      </c>
      <c r="J482" s="4">
        <f t="shared" si="1"/>
        <v>0</v>
      </c>
    </row>
    <row r="483">
      <c r="A483" s="41">
        <v>482.0</v>
      </c>
      <c r="B483" s="42" t="s">
        <v>34</v>
      </c>
      <c r="C483" s="5" t="s">
        <v>43</v>
      </c>
      <c r="D483" s="42" t="s">
        <v>877</v>
      </c>
      <c r="E483" s="42" t="s">
        <v>88</v>
      </c>
      <c r="F483" s="41">
        <v>1.0</v>
      </c>
      <c r="G483" s="42" t="s">
        <v>101</v>
      </c>
      <c r="H483" s="43" t="s">
        <v>183</v>
      </c>
      <c r="I483" s="4" t="str">
        <f>OFFSET(Respostas!$A$2,VLOOKUP($C483,$M$2:$N$41,2,FALSE),VLOOKUP($B483,$P$2:$Q$21,2,FALSE))</f>
        <v/>
      </c>
      <c r="J483" s="4">
        <f t="shared" si="1"/>
        <v>0</v>
      </c>
    </row>
    <row r="484">
      <c r="A484" s="41">
        <v>483.0</v>
      </c>
      <c r="B484" s="42" t="s">
        <v>34</v>
      </c>
      <c r="C484" s="5" t="s">
        <v>44</v>
      </c>
      <c r="D484" s="42" t="s">
        <v>878</v>
      </c>
      <c r="E484" s="42" t="s">
        <v>84</v>
      </c>
      <c r="F484" s="41">
        <v>1.0</v>
      </c>
      <c r="G484" s="42" t="s">
        <v>102</v>
      </c>
      <c r="H484" s="43" t="s">
        <v>183</v>
      </c>
      <c r="I484" s="4" t="str">
        <f>OFFSET(Respostas!$A$2,VLOOKUP($C484,$M$2:$N$41,2,FALSE),VLOOKUP($B484,$P$2:$Q$21,2,FALSE))</f>
        <v/>
      </c>
      <c r="J484" s="4">
        <f t="shared" si="1"/>
        <v>0</v>
      </c>
    </row>
    <row r="485">
      <c r="A485" s="41">
        <v>484.0</v>
      </c>
      <c r="B485" s="42" t="s">
        <v>34</v>
      </c>
      <c r="C485" s="5" t="s">
        <v>45</v>
      </c>
      <c r="D485" s="42" t="s">
        <v>879</v>
      </c>
      <c r="E485" s="42" t="s">
        <v>86</v>
      </c>
      <c r="F485" s="41">
        <v>1.0</v>
      </c>
      <c r="G485" s="42" t="s">
        <v>101</v>
      </c>
      <c r="H485" s="43" t="s">
        <v>183</v>
      </c>
      <c r="I485" s="4" t="str">
        <f>OFFSET(Respostas!$A$2,VLOOKUP($C485,$M$2:$N$41,2,FALSE),VLOOKUP($B485,$P$2:$Q$21,2,FALSE))</f>
        <v/>
      </c>
      <c r="J485" s="4">
        <f t="shared" si="1"/>
        <v>0</v>
      </c>
    </row>
    <row r="486">
      <c r="A486" s="41">
        <v>485.0</v>
      </c>
      <c r="B486" s="42" t="s">
        <v>34</v>
      </c>
      <c r="C486" s="5" t="s">
        <v>46</v>
      </c>
      <c r="D486" s="42" t="s">
        <v>880</v>
      </c>
      <c r="E486" s="42" t="s">
        <v>85</v>
      </c>
      <c r="F486" s="41">
        <v>1.0</v>
      </c>
      <c r="G486" s="42" t="s">
        <v>101</v>
      </c>
      <c r="H486" s="43" t="s">
        <v>183</v>
      </c>
      <c r="I486" s="4" t="str">
        <f>OFFSET(Respostas!$A$2,VLOOKUP($C486,$M$2:$N$41,2,FALSE),VLOOKUP($B486,$P$2:$Q$21,2,FALSE))</f>
        <v/>
      </c>
      <c r="J486" s="4">
        <f t="shared" si="1"/>
        <v>0</v>
      </c>
    </row>
    <row r="487">
      <c r="A487" s="41">
        <v>486.0</v>
      </c>
      <c r="B487" s="42" t="s">
        <v>34</v>
      </c>
      <c r="C487" s="5" t="s">
        <v>47</v>
      </c>
      <c r="D487" s="42" t="s">
        <v>881</v>
      </c>
      <c r="E487" s="42" t="s">
        <v>86</v>
      </c>
      <c r="F487" s="41">
        <v>1.0</v>
      </c>
      <c r="G487" s="42" t="s">
        <v>101</v>
      </c>
      <c r="H487" s="43" t="s">
        <v>183</v>
      </c>
      <c r="I487" s="4" t="str">
        <f>OFFSET(Respostas!$A$2,VLOOKUP($C487,$M$2:$N$41,2,FALSE),VLOOKUP($B487,$P$2:$Q$21,2,FALSE))</f>
        <v/>
      </c>
      <c r="J487" s="4">
        <f t="shared" si="1"/>
        <v>0</v>
      </c>
    </row>
    <row r="488">
      <c r="A488" s="41">
        <v>487.0</v>
      </c>
      <c r="B488" s="42" t="s">
        <v>34</v>
      </c>
      <c r="C488" s="5" t="s">
        <v>48</v>
      </c>
      <c r="D488" s="42" t="s">
        <v>882</v>
      </c>
      <c r="E488" s="42" t="s">
        <v>87</v>
      </c>
      <c r="F488" s="41">
        <v>1.0</v>
      </c>
      <c r="G488" s="42" t="s">
        <v>101</v>
      </c>
      <c r="H488" s="43" t="s">
        <v>183</v>
      </c>
      <c r="I488" s="4" t="str">
        <f>OFFSET(Respostas!$A$2,VLOOKUP($C488,$M$2:$N$41,2,FALSE),VLOOKUP($B488,$P$2:$Q$21,2,FALSE))</f>
        <v/>
      </c>
      <c r="J488" s="4">
        <f t="shared" si="1"/>
        <v>0</v>
      </c>
    </row>
    <row r="489">
      <c r="A489" s="41">
        <v>488.0</v>
      </c>
      <c r="B489" s="42" t="s">
        <v>34</v>
      </c>
      <c r="C489" s="5" t="s">
        <v>49</v>
      </c>
      <c r="D489" s="42" t="s">
        <v>883</v>
      </c>
      <c r="E489" s="42" t="s">
        <v>88</v>
      </c>
      <c r="F489" s="41">
        <v>1.0</v>
      </c>
      <c r="G489" s="42" t="s">
        <v>102</v>
      </c>
      <c r="H489" s="43" t="s">
        <v>183</v>
      </c>
      <c r="I489" s="4" t="str">
        <f>OFFSET(Respostas!$A$2,VLOOKUP($C489,$M$2:$N$41,2,FALSE),VLOOKUP($B489,$P$2:$Q$21,2,FALSE))</f>
        <v/>
      </c>
      <c r="J489" s="4">
        <f t="shared" si="1"/>
        <v>0</v>
      </c>
    </row>
    <row r="490">
      <c r="A490" s="41">
        <v>489.0</v>
      </c>
      <c r="B490" s="42" t="s">
        <v>34</v>
      </c>
      <c r="C490" s="5" t="s">
        <v>51</v>
      </c>
      <c r="D490" s="42" t="s">
        <v>884</v>
      </c>
      <c r="E490" s="42" t="s">
        <v>85</v>
      </c>
      <c r="F490" s="41">
        <v>2.0</v>
      </c>
      <c r="G490" s="42" t="s">
        <v>105</v>
      </c>
      <c r="H490" s="43" t="s">
        <v>885</v>
      </c>
      <c r="I490" s="4" t="str">
        <f>OFFSET(Respostas!$A$2,VLOOKUP($C490,$M$2:$N$41,2,FALSE),VLOOKUP($B490,$P$2:$Q$21,2,FALSE))</f>
        <v/>
      </c>
      <c r="J490" s="4">
        <f t="shared" si="1"/>
        <v>0</v>
      </c>
    </row>
    <row r="491">
      <c r="A491" s="41">
        <v>490.0</v>
      </c>
      <c r="B491" s="42" t="s">
        <v>34</v>
      </c>
      <c r="C491" s="5" t="s">
        <v>52</v>
      </c>
      <c r="D491" s="42" t="s">
        <v>886</v>
      </c>
      <c r="E491" s="42" t="s">
        <v>84</v>
      </c>
      <c r="F491" s="41">
        <v>2.0</v>
      </c>
      <c r="G491" s="42" t="s">
        <v>105</v>
      </c>
      <c r="H491" s="43" t="s">
        <v>887</v>
      </c>
      <c r="I491" s="4" t="str">
        <f>OFFSET(Respostas!$A$2,VLOOKUP($C491,$M$2:$N$41,2,FALSE),VLOOKUP($B491,$P$2:$Q$21,2,FALSE))</f>
        <v/>
      </c>
      <c r="J491" s="4">
        <f t="shared" si="1"/>
        <v>0</v>
      </c>
    </row>
    <row r="492">
      <c r="A492" s="41">
        <v>491.0</v>
      </c>
      <c r="B492" s="42" t="s">
        <v>34</v>
      </c>
      <c r="C492" s="5" t="s">
        <v>53</v>
      </c>
      <c r="D492" s="42" t="s">
        <v>888</v>
      </c>
      <c r="E492" s="42" t="s">
        <v>86</v>
      </c>
      <c r="F492" s="41">
        <v>2.0</v>
      </c>
      <c r="G492" s="42" t="s">
        <v>108</v>
      </c>
      <c r="H492" s="43" t="s">
        <v>889</v>
      </c>
      <c r="I492" s="4" t="str">
        <f>OFFSET(Respostas!$A$2,VLOOKUP($C492,$M$2:$N$41,2,FALSE),VLOOKUP($B492,$P$2:$Q$21,2,FALSE))</f>
        <v/>
      </c>
      <c r="J492" s="4">
        <f t="shared" si="1"/>
        <v>0</v>
      </c>
    </row>
    <row r="493">
      <c r="A493" s="41">
        <v>492.0</v>
      </c>
      <c r="B493" s="42" t="s">
        <v>34</v>
      </c>
      <c r="C493" s="5" t="s">
        <v>54</v>
      </c>
      <c r="D493" s="42" t="s">
        <v>890</v>
      </c>
      <c r="E493" s="42" t="s">
        <v>87</v>
      </c>
      <c r="F493" s="41">
        <v>2.0</v>
      </c>
      <c r="G493" s="42" t="s">
        <v>104</v>
      </c>
      <c r="H493" s="43" t="s">
        <v>104</v>
      </c>
      <c r="I493" s="4" t="str">
        <f>OFFSET(Respostas!$A$2,VLOOKUP($C493,$M$2:$N$41,2,FALSE),VLOOKUP($B493,$P$2:$Q$21,2,FALSE))</f>
        <v/>
      </c>
      <c r="J493" s="4">
        <f t="shared" si="1"/>
        <v>0</v>
      </c>
    </row>
    <row r="494">
      <c r="A494" s="41">
        <v>493.0</v>
      </c>
      <c r="B494" s="42" t="s">
        <v>34</v>
      </c>
      <c r="C494" s="5" t="s">
        <v>55</v>
      </c>
      <c r="D494" s="42" t="s">
        <v>891</v>
      </c>
      <c r="E494" s="42" t="s">
        <v>84</v>
      </c>
      <c r="F494" s="41">
        <v>2.0</v>
      </c>
      <c r="G494" s="42" t="s">
        <v>104</v>
      </c>
      <c r="H494" s="43" t="s">
        <v>104</v>
      </c>
      <c r="I494" s="4" t="str">
        <f>OFFSET(Respostas!$A$2,VLOOKUP($C494,$M$2:$N$41,2,FALSE),VLOOKUP($B494,$P$2:$Q$21,2,FALSE))</f>
        <v/>
      </c>
      <c r="J494" s="4">
        <f t="shared" si="1"/>
        <v>0</v>
      </c>
    </row>
    <row r="495">
      <c r="A495" s="41">
        <v>494.0</v>
      </c>
      <c r="B495" s="42" t="s">
        <v>34</v>
      </c>
      <c r="C495" s="5" t="s">
        <v>56</v>
      </c>
      <c r="D495" s="42" t="s">
        <v>892</v>
      </c>
      <c r="E495" s="42" t="s">
        <v>88</v>
      </c>
      <c r="F495" s="41">
        <v>2.0</v>
      </c>
      <c r="G495" s="42" t="s">
        <v>104</v>
      </c>
      <c r="H495" s="43" t="s">
        <v>104</v>
      </c>
      <c r="I495" s="4" t="str">
        <f>OFFSET(Respostas!$A$2,VLOOKUP($C495,$M$2:$N$41,2,FALSE),VLOOKUP($B495,$P$2:$Q$21,2,FALSE))</f>
        <v/>
      </c>
      <c r="J495" s="4">
        <f t="shared" si="1"/>
        <v>0</v>
      </c>
    </row>
    <row r="496">
      <c r="A496" s="41">
        <v>495.0</v>
      </c>
      <c r="B496" s="42" t="s">
        <v>34</v>
      </c>
      <c r="C496" s="5" t="s">
        <v>57</v>
      </c>
      <c r="D496" s="42" t="s">
        <v>893</v>
      </c>
      <c r="E496" s="42" t="s">
        <v>85</v>
      </c>
      <c r="F496" s="41">
        <v>2.0</v>
      </c>
      <c r="G496" s="42" t="s">
        <v>104</v>
      </c>
      <c r="H496" s="43" t="s">
        <v>104</v>
      </c>
      <c r="I496" s="4" t="str">
        <f>OFFSET(Respostas!$A$2,VLOOKUP($C496,$M$2:$N$41,2,FALSE),VLOOKUP($B496,$P$2:$Q$21,2,FALSE))</f>
        <v/>
      </c>
      <c r="J496" s="4">
        <f t="shared" si="1"/>
        <v>0</v>
      </c>
    </row>
    <row r="497">
      <c r="A497" s="41">
        <v>496.0</v>
      </c>
      <c r="B497" s="42" t="s">
        <v>34</v>
      </c>
      <c r="C497" s="5" t="s">
        <v>58</v>
      </c>
      <c r="D497" s="42" t="s">
        <v>894</v>
      </c>
      <c r="E497" s="42" t="s">
        <v>86</v>
      </c>
      <c r="F497" s="41">
        <v>2.0</v>
      </c>
      <c r="G497" s="42" t="s">
        <v>104</v>
      </c>
      <c r="H497" s="43" t="s">
        <v>104</v>
      </c>
      <c r="I497" s="4" t="str">
        <f>OFFSET(Respostas!$A$2,VLOOKUP($C497,$M$2:$N$41,2,FALSE),VLOOKUP($B497,$P$2:$Q$21,2,FALSE))</f>
        <v/>
      </c>
      <c r="J497" s="4">
        <f t="shared" si="1"/>
        <v>0</v>
      </c>
    </row>
    <row r="498">
      <c r="A498" s="41">
        <v>497.0</v>
      </c>
      <c r="B498" s="42" t="s">
        <v>34</v>
      </c>
      <c r="C498" s="5" t="s">
        <v>59</v>
      </c>
      <c r="D498" s="42" t="s">
        <v>895</v>
      </c>
      <c r="E498" s="42" t="s">
        <v>87</v>
      </c>
      <c r="F498" s="41">
        <v>2.0</v>
      </c>
      <c r="G498" s="42" t="s">
        <v>109</v>
      </c>
      <c r="H498" s="43" t="s">
        <v>896</v>
      </c>
      <c r="I498" s="4" t="str">
        <f>OFFSET(Respostas!$A$2,VLOOKUP($C498,$M$2:$N$41,2,FALSE),VLOOKUP($B498,$P$2:$Q$21,2,FALSE))</f>
        <v/>
      </c>
      <c r="J498" s="4">
        <f t="shared" si="1"/>
        <v>0</v>
      </c>
    </row>
    <row r="499">
      <c r="A499" s="41">
        <v>498.0</v>
      </c>
      <c r="B499" s="42" t="s">
        <v>34</v>
      </c>
      <c r="C499" s="5" t="s">
        <v>60</v>
      </c>
      <c r="D499" s="42" t="s">
        <v>897</v>
      </c>
      <c r="E499" s="42" t="s">
        <v>84</v>
      </c>
      <c r="F499" s="41">
        <v>2.0</v>
      </c>
      <c r="G499" s="42" t="s">
        <v>111</v>
      </c>
      <c r="H499" s="43" t="s">
        <v>898</v>
      </c>
      <c r="I499" s="4" t="str">
        <f>OFFSET(Respostas!$A$2,VLOOKUP($C499,$M$2:$N$41,2,FALSE),VLOOKUP($B499,$P$2:$Q$21,2,FALSE))</f>
        <v/>
      </c>
      <c r="J499" s="4">
        <f t="shared" si="1"/>
        <v>0</v>
      </c>
    </row>
    <row r="500">
      <c r="A500" s="41">
        <v>499.0</v>
      </c>
      <c r="B500" s="42" t="s">
        <v>34</v>
      </c>
      <c r="C500" s="5" t="s">
        <v>61</v>
      </c>
      <c r="D500" s="42" t="s">
        <v>899</v>
      </c>
      <c r="E500" s="42" t="s">
        <v>87</v>
      </c>
      <c r="F500" s="41">
        <v>2.0</v>
      </c>
      <c r="G500" s="42" t="s">
        <v>115</v>
      </c>
      <c r="H500" s="43" t="s">
        <v>216</v>
      </c>
      <c r="I500" s="4" t="str">
        <f>OFFSET(Respostas!$A$2,VLOOKUP($C500,$M$2:$N$41,2,FALSE),VLOOKUP($B500,$P$2:$Q$21,2,FALSE))</f>
        <v/>
      </c>
      <c r="J500" s="4">
        <f t="shared" si="1"/>
        <v>0</v>
      </c>
    </row>
    <row r="501">
      <c r="A501" s="41">
        <v>500.0</v>
      </c>
      <c r="B501" s="42" t="s">
        <v>34</v>
      </c>
      <c r="C501" s="5" t="s">
        <v>62</v>
      </c>
      <c r="D501" s="42" t="s">
        <v>900</v>
      </c>
      <c r="E501" s="42" t="s">
        <v>88</v>
      </c>
      <c r="F501" s="41">
        <v>2.0</v>
      </c>
      <c r="G501" s="42" t="s">
        <v>113</v>
      </c>
      <c r="H501" s="43" t="s">
        <v>784</v>
      </c>
      <c r="I501" s="4" t="str">
        <f>OFFSET(Respostas!$A$2,VLOOKUP($C501,$M$2:$N$41,2,FALSE),VLOOKUP($B501,$P$2:$Q$21,2,FALSE))</f>
        <v/>
      </c>
      <c r="J501" s="4">
        <f t="shared" si="1"/>
        <v>0</v>
      </c>
    </row>
    <row r="502">
      <c r="A502" s="41">
        <v>501.0</v>
      </c>
      <c r="B502" s="42" t="s">
        <v>34</v>
      </c>
      <c r="C502" s="5" t="s">
        <v>64</v>
      </c>
      <c r="D502" s="42" t="s">
        <v>901</v>
      </c>
      <c r="E502" s="42" t="s">
        <v>86</v>
      </c>
      <c r="F502" s="41">
        <v>3.0</v>
      </c>
      <c r="G502" s="42" t="s">
        <v>116</v>
      </c>
      <c r="H502" s="43" t="s">
        <v>386</v>
      </c>
      <c r="I502" s="4" t="str">
        <f>OFFSET(Respostas!$A$2,VLOOKUP($C502,$M$2:$N$41,2,FALSE),VLOOKUP($B502,$P$2:$Q$21,2,FALSE))</f>
        <v/>
      </c>
      <c r="J502" s="4">
        <f t="shared" si="1"/>
        <v>0</v>
      </c>
    </row>
    <row r="503">
      <c r="A503" s="41">
        <v>502.0</v>
      </c>
      <c r="B503" s="42" t="s">
        <v>34</v>
      </c>
      <c r="C503" s="5" t="s">
        <v>65</v>
      </c>
      <c r="D503" s="42" t="s">
        <v>902</v>
      </c>
      <c r="E503" s="42" t="s">
        <v>84</v>
      </c>
      <c r="F503" s="41">
        <v>3.0</v>
      </c>
      <c r="G503" s="42" t="s">
        <v>119</v>
      </c>
      <c r="H503" s="43" t="s">
        <v>566</v>
      </c>
      <c r="I503" s="4" t="str">
        <f>OFFSET(Respostas!$A$2,VLOOKUP($C503,$M$2:$N$41,2,FALSE),VLOOKUP($B503,$P$2:$Q$21,2,FALSE))</f>
        <v/>
      </c>
      <c r="J503" s="4">
        <f t="shared" si="1"/>
        <v>0</v>
      </c>
    </row>
    <row r="504">
      <c r="A504" s="41">
        <v>503.0</v>
      </c>
      <c r="B504" s="42" t="s">
        <v>34</v>
      </c>
      <c r="C504" s="5" t="s">
        <v>66</v>
      </c>
      <c r="D504" s="42" t="s">
        <v>903</v>
      </c>
      <c r="E504" s="42" t="s">
        <v>85</v>
      </c>
      <c r="F504" s="41">
        <v>3.0</v>
      </c>
      <c r="G504" s="42" t="s">
        <v>116</v>
      </c>
      <c r="H504" s="43" t="s">
        <v>904</v>
      </c>
      <c r="I504" s="4" t="str">
        <f>OFFSET(Respostas!$A$2,VLOOKUP($C504,$M$2:$N$41,2,FALSE),VLOOKUP($B504,$P$2:$Q$21,2,FALSE))</f>
        <v/>
      </c>
      <c r="J504" s="4">
        <f t="shared" si="1"/>
        <v>0</v>
      </c>
    </row>
    <row r="505">
      <c r="A505" s="41">
        <v>504.0</v>
      </c>
      <c r="B505" s="42" t="s">
        <v>34</v>
      </c>
      <c r="C505" s="5" t="s">
        <v>67</v>
      </c>
      <c r="D505" s="42" t="s">
        <v>905</v>
      </c>
      <c r="E505" s="42" t="s">
        <v>88</v>
      </c>
      <c r="F505" s="41">
        <v>3.0</v>
      </c>
      <c r="G505" s="42" t="s">
        <v>119</v>
      </c>
      <c r="H505" s="43" t="s">
        <v>906</v>
      </c>
      <c r="I505" s="4" t="str">
        <f>OFFSET(Respostas!$A$2,VLOOKUP($C505,$M$2:$N$41,2,FALSE),VLOOKUP($B505,$P$2:$Q$21,2,FALSE))</f>
        <v/>
      </c>
      <c r="J505" s="4">
        <f t="shared" si="1"/>
        <v>0</v>
      </c>
    </row>
    <row r="506">
      <c r="A506" s="41">
        <v>505.0</v>
      </c>
      <c r="B506" s="42" t="s">
        <v>34</v>
      </c>
      <c r="C506" s="5" t="s">
        <v>68</v>
      </c>
      <c r="D506" s="42" t="s">
        <v>907</v>
      </c>
      <c r="E506" s="42" t="s">
        <v>87</v>
      </c>
      <c r="F506" s="41">
        <v>4.0</v>
      </c>
      <c r="G506" s="42" t="s">
        <v>126</v>
      </c>
      <c r="H506" s="43" t="s">
        <v>908</v>
      </c>
      <c r="I506" s="4" t="str">
        <f>OFFSET(Respostas!$A$2,VLOOKUP($C506,$M$2:$N$41,2,FALSE),VLOOKUP($B506,$P$2:$Q$21,2,FALSE))</f>
        <v/>
      </c>
      <c r="J506" s="4">
        <f t="shared" si="1"/>
        <v>0</v>
      </c>
    </row>
    <row r="507">
      <c r="A507" s="41">
        <v>506.0</v>
      </c>
      <c r="B507" s="42" t="s">
        <v>34</v>
      </c>
      <c r="C507" s="5" t="s">
        <v>69</v>
      </c>
      <c r="D507" s="42" t="s">
        <v>909</v>
      </c>
      <c r="E507" s="42" t="s">
        <v>86</v>
      </c>
      <c r="F507" s="41">
        <v>4.0</v>
      </c>
      <c r="G507" s="42" t="s">
        <v>128</v>
      </c>
      <c r="H507" s="43" t="s">
        <v>910</v>
      </c>
      <c r="I507" s="4" t="str">
        <f>OFFSET(Respostas!$A$2,VLOOKUP($C507,$M$2:$N$41,2,FALSE),VLOOKUP($B507,$P$2:$Q$21,2,FALSE))</f>
        <v/>
      </c>
      <c r="J507" s="4">
        <f t="shared" si="1"/>
        <v>0</v>
      </c>
    </row>
    <row r="508">
      <c r="A508" s="41">
        <v>507.0</v>
      </c>
      <c r="B508" s="42" t="s">
        <v>34</v>
      </c>
      <c r="C508" s="5" t="s">
        <v>70</v>
      </c>
      <c r="D508" s="42" t="s">
        <v>911</v>
      </c>
      <c r="E508" s="42" t="s">
        <v>84</v>
      </c>
      <c r="F508" s="41">
        <v>4.0</v>
      </c>
      <c r="G508" s="42" t="s">
        <v>125</v>
      </c>
      <c r="H508" s="43" t="s">
        <v>912</v>
      </c>
      <c r="I508" s="4" t="str">
        <f>OFFSET(Respostas!$A$2,VLOOKUP($C508,$M$2:$N$41,2,FALSE),VLOOKUP($B508,$P$2:$Q$21,2,FALSE))</f>
        <v/>
      </c>
      <c r="J508" s="4">
        <f t="shared" si="1"/>
        <v>0</v>
      </c>
    </row>
    <row r="509">
      <c r="A509" s="41">
        <v>508.0</v>
      </c>
      <c r="B509" s="42" t="s">
        <v>34</v>
      </c>
      <c r="C509" s="5" t="s">
        <v>71</v>
      </c>
      <c r="D509" s="42" t="s">
        <v>913</v>
      </c>
      <c r="E509" s="42" t="s">
        <v>85</v>
      </c>
      <c r="F509" s="41">
        <v>4.0</v>
      </c>
      <c r="G509" s="42" t="s">
        <v>128</v>
      </c>
      <c r="H509" s="43" t="s">
        <v>914</v>
      </c>
      <c r="I509" s="4" t="str">
        <f>OFFSET(Respostas!$A$2,VLOOKUP($C509,$M$2:$N$41,2,FALSE),VLOOKUP($B509,$P$2:$Q$21,2,FALSE))</f>
        <v/>
      </c>
      <c r="J509" s="4">
        <f t="shared" si="1"/>
        <v>0</v>
      </c>
    </row>
    <row r="510">
      <c r="A510" s="41">
        <v>509.0</v>
      </c>
      <c r="B510" s="42" t="s">
        <v>34</v>
      </c>
      <c r="C510" s="5" t="s">
        <v>72</v>
      </c>
      <c r="D510" s="42" t="s">
        <v>915</v>
      </c>
      <c r="E510" s="42" t="s">
        <v>86</v>
      </c>
      <c r="F510" s="41">
        <v>4.0</v>
      </c>
      <c r="G510" s="42" t="s">
        <v>124</v>
      </c>
      <c r="H510" s="45" t="s">
        <v>916</v>
      </c>
      <c r="I510" s="4" t="str">
        <f>OFFSET(Respostas!$A$2,VLOOKUP($C510,$M$2:$N$41,2,FALSE),VLOOKUP($B510,$P$2:$Q$21,2,FALSE))</f>
        <v/>
      </c>
      <c r="J510" s="4">
        <f t="shared" si="1"/>
        <v>0</v>
      </c>
    </row>
    <row r="511">
      <c r="A511" s="41">
        <v>510.0</v>
      </c>
      <c r="B511" s="42" t="s">
        <v>34</v>
      </c>
      <c r="C511" s="5" t="s">
        <v>73</v>
      </c>
      <c r="D511" s="42" t="s">
        <v>917</v>
      </c>
      <c r="E511" s="42" t="s">
        <v>88</v>
      </c>
      <c r="F511" s="41">
        <v>4.0</v>
      </c>
      <c r="G511" s="42" t="s">
        <v>123</v>
      </c>
      <c r="H511" s="43" t="s">
        <v>918</v>
      </c>
      <c r="I511" s="4" t="str">
        <f>OFFSET(Respostas!$A$2,VLOOKUP($C511,$M$2:$N$41,2,FALSE),VLOOKUP($B511,$P$2:$Q$21,2,FALSE))</f>
        <v/>
      </c>
      <c r="J511" s="4">
        <f t="shared" si="1"/>
        <v>0</v>
      </c>
    </row>
    <row r="512">
      <c r="A512" s="41">
        <v>511.0</v>
      </c>
      <c r="B512" s="42" t="s">
        <v>34</v>
      </c>
      <c r="C512" s="5" t="s">
        <v>74</v>
      </c>
      <c r="D512" s="42" t="s">
        <v>919</v>
      </c>
      <c r="E512" s="42" t="s">
        <v>87</v>
      </c>
      <c r="F512" s="41">
        <v>4.0</v>
      </c>
      <c r="G512" s="42" t="s">
        <v>121</v>
      </c>
      <c r="H512" s="43" t="s">
        <v>171</v>
      </c>
      <c r="I512" s="4" t="str">
        <f>OFFSET(Respostas!$A$2,VLOOKUP($C512,$M$2:$N$41,2,FALSE),VLOOKUP($B512,$P$2:$Q$21,2,FALSE))</f>
        <v/>
      </c>
      <c r="J512" s="4">
        <f t="shared" si="1"/>
        <v>0</v>
      </c>
    </row>
    <row r="513">
      <c r="A513" s="41">
        <v>512.0</v>
      </c>
      <c r="B513" s="42" t="s">
        <v>34</v>
      </c>
      <c r="C513" s="5" t="s">
        <v>75</v>
      </c>
      <c r="D513" s="42" t="s">
        <v>920</v>
      </c>
      <c r="E513" s="42" t="s">
        <v>84</v>
      </c>
      <c r="F513" s="41">
        <v>4.0</v>
      </c>
      <c r="G513" s="42" t="s">
        <v>127</v>
      </c>
      <c r="H513" s="43" t="s">
        <v>326</v>
      </c>
      <c r="I513" s="4" t="str">
        <f>OFFSET(Respostas!$A$2,VLOOKUP($C513,$M$2:$N$41,2,FALSE),VLOOKUP($B513,$P$2:$Q$21,2,FALSE))</f>
        <v/>
      </c>
      <c r="J513" s="4">
        <f t="shared" si="1"/>
        <v>0</v>
      </c>
    </row>
    <row r="514">
      <c r="A514" s="41">
        <v>513.0</v>
      </c>
      <c r="B514" s="42" t="s">
        <v>34</v>
      </c>
      <c r="C514" s="5" t="s">
        <v>76</v>
      </c>
      <c r="D514" s="42" t="s">
        <v>921</v>
      </c>
      <c r="E514" s="42" t="s">
        <v>87</v>
      </c>
      <c r="F514" s="41">
        <v>5.0</v>
      </c>
      <c r="G514" s="42" t="s">
        <v>138</v>
      </c>
      <c r="H514" s="43" t="s">
        <v>922</v>
      </c>
      <c r="I514" s="4" t="str">
        <f>OFFSET(Respostas!$A$2,VLOOKUP($C514,$M$2:$N$41,2,FALSE),VLOOKUP($B514,$P$2:$Q$21,2,FALSE))</f>
        <v/>
      </c>
      <c r="J514" s="4">
        <f t="shared" si="1"/>
        <v>0</v>
      </c>
    </row>
    <row r="515">
      <c r="A515" s="41">
        <v>514.0</v>
      </c>
      <c r="B515" s="42" t="s">
        <v>34</v>
      </c>
      <c r="C515" s="5" t="s">
        <v>77</v>
      </c>
      <c r="D515" s="42" t="s">
        <v>923</v>
      </c>
      <c r="E515" s="42" t="s">
        <v>86</v>
      </c>
      <c r="F515" s="41">
        <v>5.0</v>
      </c>
      <c r="G515" s="42" t="s">
        <v>135</v>
      </c>
      <c r="H515" s="43" t="s">
        <v>924</v>
      </c>
      <c r="I515" s="4" t="str">
        <f>OFFSET(Respostas!$A$2,VLOOKUP($C515,$M$2:$N$41,2,FALSE),VLOOKUP($B515,$P$2:$Q$21,2,FALSE))</f>
        <v/>
      </c>
      <c r="J515" s="4">
        <f t="shared" si="1"/>
        <v>0</v>
      </c>
    </row>
    <row r="516">
      <c r="A516" s="41">
        <v>515.0</v>
      </c>
      <c r="B516" s="42" t="s">
        <v>34</v>
      </c>
      <c r="C516" s="5" t="s">
        <v>78</v>
      </c>
      <c r="D516" s="42" t="s">
        <v>925</v>
      </c>
      <c r="E516" s="42" t="s">
        <v>85</v>
      </c>
      <c r="F516" s="41">
        <v>5.0</v>
      </c>
      <c r="G516" s="42" t="s">
        <v>134</v>
      </c>
      <c r="H516" s="43" t="s">
        <v>926</v>
      </c>
      <c r="I516" s="4" t="str">
        <f>OFFSET(Respostas!$A$2,VLOOKUP($C516,$M$2:$N$41,2,FALSE),VLOOKUP($B516,$P$2:$Q$21,2,FALSE))</f>
        <v/>
      </c>
      <c r="J516" s="4">
        <f t="shared" si="1"/>
        <v>0</v>
      </c>
    </row>
    <row r="517">
      <c r="A517" s="41">
        <v>516.0</v>
      </c>
      <c r="B517" s="42" t="s">
        <v>34</v>
      </c>
      <c r="C517" s="5" t="s">
        <v>79</v>
      </c>
      <c r="D517" s="42" t="s">
        <v>927</v>
      </c>
      <c r="E517" s="42" t="s">
        <v>84</v>
      </c>
      <c r="F517" s="41">
        <v>5.0</v>
      </c>
      <c r="G517" s="42" t="s">
        <v>133</v>
      </c>
      <c r="H517" s="43" t="s">
        <v>341</v>
      </c>
      <c r="I517" s="4" t="str">
        <f>OFFSET(Respostas!$A$2,VLOOKUP($C517,$M$2:$N$41,2,FALSE),VLOOKUP($B517,$P$2:$Q$21,2,FALSE))</f>
        <v/>
      </c>
      <c r="J517" s="4">
        <f t="shared" si="1"/>
        <v>0</v>
      </c>
    </row>
    <row r="518">
      <c r="A518" s="41">
        <v>517.0</v>
      </c>
      <c r="B518" s="42" t="s">
        <v>34</v>
      </c>
      <c r="C518" s="5" t="s">
        <v>80</v>
      </c>
      <c r="D518" s="42" t="s">
        <v>928</v>
      </c>
      <c r="E518" s="42" t="s">
        <v>88</v>
      </c>
      <c r="F518" s="41">
        <v>6.0</v>
      </c>
      <c r="G518" s="42" t="s">
        <v>142</v>
      </c>
      <c r="H518" s="43" t="s">
        <v>929</v>
      </c>
      <c r="I518" s="4" t="str">
        <f>OFFSET(Respostas!$A$2,VLOOKUP($C518,$M$2:$N$41,2,FALSE),VLOOKUP($B518,$P$2:$Q$21,2,FALSE))</f>
        <v/>
      </c>
      <c r="J518" s="4">
        <f t="shared" si="1"/>
        <v>0</v>
      </c>
    </row>
    <row r="519">
      <c r="A519" s="41">
        <v>518.0</v>
      </c>
      <c r="B519" s="42" t="s">
        <v>34</v>
      </c>
      <c r="C519" s="5" t="s">
        <v>81</v>
      </c>
      <c r="D519" s="42" t="s">
        <v>930</v>
      </c>
      <c r="E519" s="42" t="s">
        <v>84</v>
      </c>
      <c r="F519" s="41">
        <v>6.0</v>
      </c>
      <c r="G519" s="42" t="s">
        <v>141</v>
      </c>
      <c r="H519" s="43" t="s">
        <v>141</v>
      </c>
      <c r="I519" s="4" t="str">
        <f>OFFSET(Respostas!$A$2,VLOOKUP($C519,$M$2:$N$41,2,FALSE),VLOOKUP($B519,$P$2:$Q$21,2,FALSE))</f>
        <v/>
      </c>
      <c r="J519" s="4">
        <f t="shared" si="1"/>
        <v>0</v>
      </c>
    </row>
    <row r="520">
      <c r="A520" s="41">
        <v>519.0</v>
      </c>
      <c r="B520" s="42" t="s">
        <v>34</v>
      </c>
      <c r="C520" s="5" t="s">
        <v>82</v>
      </c>
      <c r="D520" s="42" t="s">
        <v>931</v>
      </c>
      <c r="E520" s="42" t="s">
        <v>87</v>
      </c>
      <c r="F520" s="41">
        <v>6.0</v>
      </c>
      <c r="G520" s="42" t="s">
        <v>146</v>
      </c>
      <c r="H520" s="43" t="s">
        <v>932</v>
      </c>
      <c r="I520" s="4" t="str">
        <f>OFFSET(Respostas!$A$2,VLOOKUP($C520,$M$2:$N$41,2,FALSE),VLOOKUP($B520,$P$2:$Q$21,2,FALSE))</f>
        <v/>
      </c>
      <c r="J520" s="4">
        <f t="shared" si="1"/>
        <v>0</v>
      </c>
    </row>
    <row r="521">
      <c r="A521" s="41">
        <v>520.0</v>
      </c>
      <c r="B521" s="42" t="s">
        <v>34</v>
      </c>
      <c r="C521" s="9" t="s">
        <v>83</v>
      </c>
      <c r="D521" s="42" t="s">
        <v>933</v>
      </c>
      <c r="E521" s="42" t="s">
        <v>86</v>
      </c>
      <c r="F521" s="41">
        <v>6.0</v>
      </c>
      <c r="G521" s="42" t="s">
        <v>140</v>
      </c>
      <c r="H521" s="43" t="s">
        <v>348</v>
      </c>
      <c r="I521" s="4" t="str">
        <f>OFFSET(Respostas!$A$2,VLOOKUP($C521,$M$2:$N$41,2,FALSE),VLOOKUP($B521,$P$2:$Q$21,2,FALSE))</f>
        <v/>
      </c>
      <c r="J521" s="4">
        <f t="shared" si="1"/>
        <v>0</v>
      </c>
    </row>
    <row r="522">
      <c r="A522" s="41">
        <v>521.0</v>
      </c>
      <c r="B522" s="42" t="s">
        <v>35</v>
      </c>
      <c r="C522" s="5" t="s">
        <v>42</v>
      </c>
      <c r="D522" s="42" t="s">
        <v>934</v>
      </c>
      <c r="E522" s="42" t="s">
        <v>86</v>
      </c>
      <c r="F522" s="41">
        <v>1.0</v>
      </c>
      <c r="G522" s="42" t="s">
        <v>101</v>
      </c>
      <c r="H522" s="43" t="s">
        <v>183</v>
      </c>
      <c r="I522" s="4" t="str">
        <f>OFFSET(Respostas!$A$2,VLOOKUP($C522,$M$2:$N$41,2,FALSE),VLOOKUP($B522,$P$2:$Q$21,2,FALSE))</f>
        <v/>
      </c>
      <c r="J522" s="4">
        <f t="shared" si="1"/>
        <v>0</v>
      </c>
    </row>
    <row r="523">
      <c r="A523" s="41">
        <v>522.0</v>
      </c>
      <c r="B523" s="42" t="s">
        <v>35</v>
      </c>
      <c r="C523" s="5" t="s">
        <v>43</v>
      </c>
      <c r="D523" s="42" t="s">
        <v>935</v>
      </c>
      <c r="E523" s="42" t="s">
        <v>84</v>
      </c>
      <c r="F523" s="41">
        <v>1.0</v>
      </c>
      <c r="G523" s="42" t="s">
        <v>101</v>
      </c>
      <c r="H523" s="43" t="s">
        <v>183</v>
      </c>
      <c r="I523" s="4" t="str">
        <f>OFFSET(Respostas!$A$2,VLOOKUP($C523,$M$2:$N$41,2,FALSE),VLOOKUP($B523,$P$2:$Q$21,2,FALSE))</f>
        <v/>
      </c>
      <c r="J523" s="4">
        <f t="shared" si="1"/>
        <v>0</v>
      </c>
    </row>
    <row r="524">
      <c r="A524" s="41">
        <v>523.0</v>
      </c>
      <c r="B524" s="42" t="s">
        <v>35</v>
      </c>
      <c r="C524" s="5" t="s">
        <v>44</v>
      </c>
      <c r="D524" s="42" t="s">
        <v>936</v>
      </c>
      <c r="E524" s="42" t="s">
        <v>88</v>
      </c>
      <c r="F524" s="41">
        <v>1.0</v>
      </c>
      <c r="G524" s="42" t="s">
        <v>103</v>
      </c>
      <c r="H524" s="43" t="s">
        <v>937</v>
      </c>
      <c r="I524" s="4" t="str">
        <f>OFFSET(Respostas!$A$2,VLOOKUP($C524,$M$2:$N$41,2,FALSE),VLOOKUP($B524,$P$2:$Q$21,2,FALSE))</f>
        <v/>
      </c>
      <c r="J524" s="4">
        <f t="shared" si="1"/>
        <v>0</v>
      </c>
    </row>
    <row r="525">
      <c r="A525" s="41">
        <v>524.0</v>
      </c>
      <c r="B525" s="42" t="s">
        <v>35</v>
      </c>
      <c r="C525" s="5" t="s">
        <v>45</v>
      </c>
      <c r="D525" s="42" t="s">
        <v>938</v>
      </c>
      <c r="E525" s="42" t="s">
        <v>85</v>
      </c>
      <c r="F525" s="41">
        <v>1.0</v>
      </c>
      <c r="G525" s="42" t="s">
        <v>101</v>
      </c>
      <c r="H525" s="43" t="s">
        <v>183</v>
      </c>
      <c r="I525" s="4" t="str">
        <f>OFFSET(Respostas!$A$2,VLOOKUP($C525,$M$2:$N$41,2,FALSE),VLOOKUP($B525,$P$2:$Q$21,2,FALSE))</f>
        <v/>
      </c>
      <c r="J525" s="4">
        <f t="shared" si="1"/>
        <v>0</v>
      </c>
    </row>
    <row r="526">
      <c r="A526" s="41">
        <v>525.0</v>
      </c>
      <c r="B526" s="42" t="s">
        <v>35</v>
      </c>
      <c r="C526" s="5" t="s">
        <v>46</v>
      </c>
      <c r="D526" s="42" t="s">
        <v>939</v>
      </c>
      <c r="E526" s="42" t="s">
        <v>87</v>
      </c>
      <c r="F526" s="41">
        <v>1.0</v>
      </c>
      <c r="G526" s="42" t="s">
        <v>101</v>
      </c>
      <c r="H526" s="43" t="s">
        <v>183</v>
      </c>
      <c r="I526" s="4" t="str">
        <f>OFFSET(Respostas!$A$2,VLOOKUP($C526,$M$2:$N$41,2,FALSE),VLOOKUP($B526,$P$2:$Q$21,2,FALSE))</f>
        <v/>
      </c>
      <c r="J526" s="4">
        <f t="shared" si="1"/>
        <v>0</v>
      </c>
    </row>
    <row r="527">
      <c r="A527" s="41">
        <v>526.0</v>
      </c>
      <c r="B527" s="42" t="s">
        <v>35</v>
      </c>
      <c r="C527" s="5" t="s">
        <v>47</v>
      </c>
      <c r="D527" s="42" t="s">
        <v>940</v>
      </c>
      <c r="E527" s="42" t="s">
        <v>86</v>
      </c>
      <c r="F527" s="41">
        <v>1.0</v>
      </c>
      <c r="G527" s="42" t="s">
        <v>101</v>
      </c>
      <c r="H527" s="43" t="s">
        <v>183</v>
      </c>
      <c r="I527" s="4" t="str">
        <f>OFFSET(Respostas!$A$2,VLOOKUP($C527,$M$2:$N$41,2,FALSE),VLOOKUP($B527,$P$2:$Q$21,2,FALSE))</f>
        <v/>
      </c>
      <c r="J527" s="4">
        <f t="shared" si="1"/>
        <v>0</v>
      </c>
    </row>
    <row r="528">
      <c r="A528" s="41">
        <v>527.0</v>
      </c>
      <c r="B528" s="42" t="s">
        <v>35</v>
      </c>
      <c r="C528" s="5" t="s">
        <v>48</v>
      </c>
      <c r="D528" s="42" t="s">
        <v>941</v>
      </c>
      <c r="E528" s="42" t="s">
        <v>84</v>
      </c>
      <c r="F528" s="41">
        <v>1.0</v>
      </c>
      <c r="G528" s="42" t="s">
        <v>101</v>
      </c>
      <c r="H528" s="43" t="s">
        <v>183</v>
      </c>
      <c r="I528" s="4" t="str">
        <f>OFFSET(Respostas!$A$2,VLOOKUP($C528,$M$2:$N$41,2,FALSE),VLOOKUP($B528,$P$2:$Q$21,2,FALSE))</f>
        <v/>
      </c>
      <c r="J528" s="4">
        <f t="shared" si="1"/>
        <v>0</v>
      </c>
    </row>
    <row r="529">
      <c r="A529" s="41">
        <v>528.0</v>
      </c>
      <c r="B529" s="42" t="s">
        <v>35</v>
      </c>
      <c r="C529" s="5" t="s">
        <v>49</v>
      </c>
      <c r="D529" s="42" t="s">
        <v>942</v>
      </c>
      <c r="E529" s="42" t="s">
        <v>88</v>
      </c>
      <c r="F529" s="41">
        <v>1.0</v>
      </c>
      <c r="G529" s="42" t="s">
        <v>101</v>
      </c>
      <c r="H529" s="43" t="s">
        <v>183</v>
      </c>
      <c r="I529" s="4" t="str">
        <f>OFFSET(Respostas!$A$2,VLOOKUP($C529,$M$2:$N$41,2,FALSE),VLOOKUP($B529,$P$2:$Q$21,2,FALSE))</f>
        <v/>
      </c>
      <c r="J529" s="4">
        <f t="shared" si="1"/>
        <v>0</v>
      </c>
    </row>
    <row r="530">
      <c r="A530" s="41">
        <v>529.0</v>
      </c>
      <c r="B530" s="42" t="s">
        <v>35</v>
      </c>
      <c r="C530" s="5" t="s">
        <v>51</v>
      </c>
      <c r="D530" s="42" t="s">
        <v>943</v>
      </c>
      <c r="E530" s="42" t="s">
        <v>88</v>
      </c>
      <c r="F530" s="41">
        <v>2.0</v>
      </c>
      <c r="G530" s="42" t="s">
        <v>112</v>
      </c>
      <c r="H530" s="43" t="s">
        <v>314</v>
      </c>
      <c r="I530" s="4" t="str">
        <f>OFFSET(Respostas!$A$2,VLOOKUP($C530,$M$2:$N$41,2,FALSE),VLOOKUP($B530,$P$2:$Q$21,2,FALSE))</f>
        <v/>
      </c>
      <c r="J530" s="4">
        <f t="shared" si="1"/>
        <v>0</v>
      </c>
    </row>
    <row r="531">
      <c r="A531" s="41">
        <v>530.0</v>
      </c>
      <c r="B531" s="42" t="s">
        <v>35</v>
      </c>
      <c r="C531" s="5" t="s">
        <v>52</v>
      </c>
      <c r="D531" s="42" t="s">
        <v>944</v>
      </c>
      <c r="E531" s="42" t="s">
        <v>85</v>
      </c>
      <c r="F531" s="41">
        <v>2.0</v>
      </c>
      <c r="G531" s="42" t="s">
        <v>109</v>
      </c>
      <c r="H531" s="43" t="s">
        <v>945</v>
      </c>
      <c r="I531" s="4" t="str">
        <f>OFFSET(Respostas!$A$2,VLOOKUP($C531,$M$2:$N$41,2,FALSE),VLOOKUP($B531,$P$2:$Q$21,2,FALSE))</f>
        <v/>
      </c>
      <c r="J531" s="4">
        <f t="shared" si="1"/>
        <v>0</v>
      </c>
    </row>
    <row r="532">
      <c r="A532" s="41">
        <v>531.0</v>
      </c>
      <c r="B532" s="42" t="s">
        <v>35</v>
      </c>
      <c r="C532" s="5" t="s">
        <v>53</v>
      </c>
      <c r="D532" s="42" t="s">
        <v>946</v>
      </c>
      <c r="E532" s="42" t="s">
        <v>86</v>
      </c>
      <c r="F532" s="41">
        <v>2.0</v>
      </c>
      <c r="G532" s="42" t="s">
        <v>105</v>
      </c>
      <c r="H532" s="43" t="s">
        <v>947</v>
      </c>
      <c r="I532" s="4" t="str">
        <f>OFFSET(Respostas!$A$2,VLOOKUP($C532,$M$2:$N$41,2,FALSE),VLOOKUP($B532,$P$2:$Q$21,2,FALSE))</f>
        <v/>
      </c>
      <c r="J532" s="4">
        <f t="shared" si="1"/>
        <v>0</v>
      </c>
    </row>
    <row r="533">
      <c r="A533" s="41">
        <v>532.0</v>
      </c>
      <c r="B533" s="42" t="s">
        <v>35</v>
      </c>
      <c r="C533" s="5" t="s">
        <v>54</v>
      </c>
      <c r="D533" s="42" t="s">
        <v>948</v>
      </c>
      <c r="E533" s="42" t="s">
        <v>84</v>
      </c>
      <c r="F533" s="41">
        <v>2.0</v>
      </c>
      <c r="G533" s="42" t="s">
        <v>108</v>
      </c>
      <c r="H533" s="43" t="s">
        <v>949</v>
      </c>
      <c r="I533" s="4" t="str">
        <f>OFFSET(Respostas!$A$2,VLOOKUP($C533,$M$2:$N$41,2,FALSE),VLOOKUP($B533,$P$2:$Q$21,2,FALSE))</f>
        <v/>
      </c>
      <c r="J533" s="4">
        <f t="shared" si="1"/>
        <v>0</v>
      </c>
    </row>
    <row r="534">
      <c r="A534" s="41">
        <v>533.0</v>
      </c>
      <c r="B534" s="42" t="s">
        <v>35</v>
      </c>
      <c r="C534" s="5" t="s">
        <v>55</v>
      </c>
      <c r="D534" s="42" t="s">
        <v>950</v>
      </c>
      <c r="E534" s="42" t="s">
        <v>86</v>
      </c>
      <c r="F534" s="41">
        <v>2.0</v>
      </c>
      <c r="G534" s="42" t="s">
        <v>107</v>
      </c>
      <c r="H534" s="43" t="s">
        <v>951</v>
      </c>
      <c r="I534" s="4" t="str">
        <f>OFFSET(Respostas!$A$2,VLOOKUP($C534,$M$2:$N$41,2,FALSE),VLOOKUP($B534,$P$2:$Q$21,2,FALSE))</f>
        <v/>
      </c>
      <c r="J534" s="4">
        <f t="shared" si="1"/>
        <v>0</v>
      </c>
    </row>
    <row r="535">
      <c r="A535" s="41">
        <v>534.0</v>
      </c>
      <c r="B535" s="42" t="s">
        <v>35</v>
      </c>
      <c r="C535" s="5" t="s">
        <v>56</v>
      </c>
      <c r="D535" s="42" t="s">
        <v>952</v>
      </c>
      <c r="E535" s="42" t="s">
        <v>87</v>
      </c>
      <c r="F535" s="41">
        <v>2.0</v>
      </c>
      <c r="G535" s="42" t="s">
        <v>111</v>
      </c>
      <c r="H535" s="43" t="s">
        <v>953</v>
      </c>
      <c r="I535" s="4" t="str">
        <f>OFFSET(Respostas!$A$2,VLOOKUP($C535,$M$2:$N$41,2,FALSE),VLOOKUP($B535,$P$2:$Q$21,2,FALSE))</f>
        <v/>
      </c>
      <c r="J535" s="4">
        <f t="shared" si="1"/>
        <v>0</v>
      </c>
    </row>
    <row r="536">
      <c r="A536" s="41">
        <v>535.0</v>
      </c>
      <c r="B536" s="42" t="s">
        <v>35</v>
      </c>
      <c r="C536" s="5" t="s">
        <v>57</v>
      </c>
      <c r="D536" s="42" t="s">
        <v>954</v>
      </c>
      <c r="E536" s="42" t="s">
        <v>88</v>
      </c>
      <c r="F536" s="41">
        <v>2.0</v>
      </c>
      <c r="G536" s="42" t="s">
        <v>113</v>
      </c>
      <c r="H536" s="43" t="s">
        <v>784</v>
      </c>
      <c r="I536" s="4" t="str">
        <f>OFFSET(Respostas!$A$2,VLOOKUP($C536,$M$2:$N$41,2,FALSE),VLOOKUP($B536,$P$2:$Q$21,2,FALSE))</f>
        <v/>
      </c>
      <c r="J536" s="4">
        <f t="shared" si="1"/>
        <v>0</v>
      </c>
    </row>
    <row r="537">
      <c r="A537" s="41">
        <v>536.0</v>
      </c>
      <c r="B537" s="42" t="s">
        <v>35</v>
      </c>
      <c r="C537" s="5" t="s">
        <v>58</v>
      </c>
      <c r="D537" s="42" t="s">
        <v>955</v>
      </c>
      <c r="E537" s="42" t="s">
        <v>85</v>
      </c>
      <c r="F537" s="41">
        <v>2.0</v>
      </c>
      <c r="G537" s="42" t="s">
        <v>104</v>
      </c>
      <c r="H537" s="43" t="s">
        <v>104</v>
      </c>
      <c r="I537" s="4" t="str">
        <f>OFFSET(Respostas!$A$2,VLOOKUP($C537,$M$2:$N$41,2,FALSE),VLOOKUP($B537,$P$2:$Q$21,2,FALSE))</f>
        <v/>
      </c>
      <c r="J537" s="4">
        <f t="shared" si="1"/>
        <v>0</v>
      </c>
    </row>
    <row r="538">
      <c r="A538" s="41">
        <v>537.0</v>
      </c>
      <c r="B538" s="42" t="s">
        <v>35</v>
      </c>
      <c r="C538" s="5" t="s">
        <v>59</v>
      </c>
      <c r="D538" s="42" t="s">
        <v>956</v>
      </c>
      <c r="E538" s="42" t="s">
        <v>84</v>
      </c>
      <c r="F538" s="41">
        <v>2.0</v>
      </c>
      <c r="G538" s="42" t="s">
        <v>104</v>
      </c>
      <c r="H538" s="43" t="s">
        <v>104</v>
      </c>
      <c r="I538" s="4" t="str">
        <f>OFFSET(Respostas!$A$2,VLOOKUP($C538,$M$2:$N$41,2,FALSE),VLOOKUP($B538,$P$2:$Q$21,2,FALSE))</f>
        <v/>
      </c>
      <c r="J538" s="4">
        <f t="shared" si="1"/>
        <v>0</v>
      </c>
    </row>
    <row r="539">
      <c r="A539" s="41">
        <v>538.0</v>
      </c>
      <c r="B539" s="42" t="s">
        <v>35</v>
      </c>
      <c r="C539" s="5" t="s">
        <v>60</v>
      </c>
      <c r="D539" s="42" t="s">
        <v>957</v>
      </c>
      <c r="E539" s="42" t="s">
        <v>86</v>
      </c>
      <c r="F539" s="41">
        <v>2.0</v>
      </c>
      <c r="G539" s="42" t="s">
        <v>104</v>
      </c>
      <c r="H539" s="43" t="s">
        <v>104</v>
      </c>
      <c r="I539" s="4" t="str">
        <f>OFFSET(Respostas!$A$2,VLOOKUP($C539,$M$2:$N$41,2,FALSE),VLOOKUP($B539,$P$2:$Q$21,2,FALSE))</f>
        <v/>
      </c>
      <c r="J539" s="4">
        <f t="shared" si="1"/>
        <v>0</v>
      </c>
    </row>
    <row r="540">
      <c r="A540" s="41">
        <v>539.0</v>
      </c>
      <c r="B540" s="42" t="s">
        <v>35</v>
      </c>
      <c r="C540" s="5" t="s">
        <v>61</v>
      </c>
      <c r="D540" s="42" t="s">
        <v>958</v>
      </c>
      <c r="E540" s="42" t="s">
        <v>87</v>
      </c>
      <c r="F540" s="41">
        <v>2.0</v>
      </c>
      <c r="G540" s="42" t="s">
        <v>114</v>
      </c>
      <c r="H540" s="43" t="s">
        <v>959</v>
      </c>
      <c r="I540" s="4" t="str">
        <f>OFFSET(Respostas!$A$2,VLOOKUP($C540,$M$2:$N$41,2,FALSE),VLOOKUP($B540,$P$2:$Q$21,2,FALSE))</f>
        <v/>
      </c>
      <c r="J540" s="4">
        <f t="shared" si="1"/>
        <v>0</v>
      </c>
    </row>
    <row r="541">
      <c r="A541" s="41">
        <v>540.0</v>
      </c>
      <c r="B541" s="42" t="s">
        <v>35</v>
      </c>
      <c r="C541" s="5" t="s">
        <v>62</v>
      </c>
      <c r="D541" s="42" t="s">
        <v>960</v>
      </c>
      <c r="E541" s="42" t="s">
        <v>88</v>
      </c>
      <c r="F541" s="41">
        <v>2.0</v>
      </c>
      <c r="G541" s="42" t="s">
        <v>105</v>
      </c>
      <c r="H541" s="43" t="s">
        <v>961</v>
      </c>
      <c r="I541" s="4" t="str">
        <f>OFFSET(Respostas!$A$2,VLOOKUP($C541,$M$2:$N$41,2,FALSE),VLOOKUP($B541,$P$2:$Q$21,2,FALSE))</f>
        <v/>
      </c>
      <c r="J541" s="4">
        <f t="shared" si="1"/>
        <v>0</v>
      </c>
    </row>
    <row r="542">
      <c r="A542" s="41">
        <v>541.0</v>
      </c>
      <c r="B542" s="42" t="s">
        <v>35</v>
      </c>
      <c r="C542" s="5" t="s">
        <v>64</v>
      </c>
      <c r="D542" s="42" t="s">
        <v>962</v>
      </c>
      <c r="E542" s="42" t="s">
        <v>87</v>
      </c>
      <c r="F542" s="41">
        <v>3.0</v>
      </c>
      <c r="G542" s="42" t="s">
        <v>116</v>
      </c>
      <c r="H542" s="43" t="s">
        <v>963</v>
      </c>
      <c r="I542" s="4" t="str">
        <f>OFFSET(Respostas!$A$2,VLOOKUP($C542,$M$2:$N$41,2,FALSE),VLOOKUP($B542,$P$2:$Q$21,2,FALSE))</f>
        <v/>
      </c>
      <c r="J542" s="4">
        <f t="shared" si="1"/>
        <v>0</v>
      </c>
    </row>
    <row r="543">
      <c r="A543" s="41">
        <v>542.0</v>
      </c>
      <c r="B543" s="42" t="s">
        <v>35</v>
      </c>
      <c r="C543" s="5" t="s">
        <v>65</v>
      </c>
      <c r="D543" s="42" t="s">
        <v>964</v>
      </c>
      <c r="E543" s="42" t="s">
        <v>85</v>
      </c>
      <c r="F543" s="41">
        <v>3.0</v>
      </c>
      <c r="G543" s="42" t="s">
        <v>120</v>
      </c>
      <c r="H543" s="43" t="s">
        <v>965</v>
      </c>
      <c r="I543" s="4" t="str">
        <f>OFFSET(Respostas!$A$2,VLOOKUP($C543,$M$2:$N$41,2,FALSE),VLOOKUP($B543,$P$2:$Q$21,2,FALSE))</f>
        <v/>
      </c>
      <c r="J543" s="4">
        <f t="shared" si="1"/>
        <v>0</v>
      </c>
    </row>
    <row r="544">
      <c r="A544" s="41">
        <v>543.0</v>
      </c>
      <c r="B544" s="42" t="s">
        <v>35</v>
      </c>
      <c r="C544" s="5" t="s">
        <v>66</v>
      </c>
      <c r="D544" s="42" t="s">
        <v>966</v>
      </c>
      <c r="E544" s="42" t="s">
        <v>84</v>
      </c>
      <c r="F544" s="41">
        <v>3.0</v>
      </c>
      <c r="G544" s="42" t="s">
        <v>116</v>
      </c>
      <c r="H544" s="43" t="s">
        <v>681</v>
      </c>
      <c r="I544" s="4" t="str">
        <f>OFFSET(Respostas!$A$2,VLOOKUP($C544,$M$2:$N$41,2,FALSE),VLOOKUP($B544,$P$2:$Q$21,2,FALSE))</f>
        <v/>
      </c>
      <c r="J544" s="4">
        <f t="shared" si="1"/>
        <v>0</v>
      </c>
    </row>
    <row r="545">
      <c r="A545" s="41">
        <v>544.0</v>
      </c>
      <c r="B545" s="42" t="s">
        <v>35</v>
      </c>
      <c r="C545" s="5" t="s">
        <v>67</v>
      </c>
      <c r="D545" s="42" t="s">
        <v>967</v>
      </c>
      <c r="E545" s="42" t="s">
        <v>85</v>
      </c>
      <c r="F545" s="41">
        <v>3.0</v>
      </c>
      <c r="G545" s="42" t="s">
        <v>118</v>
      </c>
      <c r="H545" s="43" t="s">
        <v>968</v>
      </c>
      <c r="I545" s="4" t="str">
        <f>OFFSET(Respostas!$A$2,VLOOKUP($C545,$M$2:$N$41,2,FALSE),VLOOKUP($B545,$P$2:$Q$21,2,FALSE))</f>
        <v/>
      </c>
      <c r="J545" s="4">
        <f t="shared" si="1"/>
        <v>0</v>
      </c>
    </row>
    <row r="546">
      <c r="A546" s="41">
        <v>545.0</v>
      </c>
      <c r="B546" s="42" t="s">
        <v>35</v>
      </c>
      <c r="C546" s="5" t="s">
        <v>68</v>
      </c>
      <c r="D546" s="42" t="s">
        <v>969</v>
      </c>
      <c r="E546" s="42" t="s">
        <v>88</v>
      </c>
      <c r="F546" s="41">
        <v>4.0</v>
      </c>
      <c r="G546" s="42" t="s">
        <v>122</v>
      </c>
      <c r="H546" s="43" t="s">
        <v>461</v>
      </c>
      <c r="I546" s="4" t="str">
        <f>OFFSET(Respostas!$A$2,VLOOKUP($C546,$M$2:$N$41,2,FALSE),VLOOKUP($B546,$P$2:$Q$21,2,FALSE))</f>
        <v/>
      </c>
      <c r="J546" s="4">
        <f t="shared" si="1"/>
        <v>0</v>
      </c>
    </row>
    <row r="547">
      <c r="A547" s="41">
        <v>546.0</v>
      </c>
      <c r="B547" s="42" t="s">
        <v>35</v>
      </c>
      <c r="C547" s="5" t="s">
        <v>69</v>
      </c>
      <c r="D547" s="42" t="s">
        <v>970</v>
      </c>
      <c r="E547" s="42" t="s">
        <v>86</v>
      </c>
      <c r="F547" s="41">
        <v>4.0</v>
      </c>
      <c r="G547" s="42" t="s">
        <v>121</v>
      </c>
      <c r="H547" s="43" t="s">
        <v>463</v>
      </c>
      <c r="I547" s="4" t="str">
        <f>OFFSET(Respostas!$A$2,VLOOKUP($C547,$M$2:$N$41,2,FALSE),VLOOKUP($B547,$P$2:$Q$21,2,FALSE))</f>
        <v/>
      </c>
      <c r="J547" s="4">
        <f t="shared" si="1"/>
        <v>0</v>
      </c>
    </row>
    <row r="548">
      <c r="A548" s="41">
        <v>547.0</v>
      </c>
      <c r="B548" s="42" t="s">
        <v>35</v>
      </c>
      <c r="C548" s="5" t="s">
        <v>70</v>
      </c>
      <c r="D548" s="42" t="s">
        <v>971</v>
      </c>
      <c r="E548" s="42" t="s">
        <v>87</v>
      </c>
      <c r="F548" s="41">
        <v>4.0</v>
      </c>
      <c r="G548" s="42" t="s">
        <v>125</v>
      </c>
      <c r="H548" s="43" t="s">
        <v>972</v>
      </c>
      <c r="I548" s="4" t="str">
        <f>OFFSET(Respostas!$A$2,VLOOKUP($C548,$M$2:$N$41,2,FALSE),VLOOKUP($B548,$P$2:$Q$21,2,FALSE))</f>
        <v/>
      </c>
      <c r="J548" s="4">
        <f t="shared" si="1"/>
        <v>0</v>
      </c>
    </row>
    <row r="549">
      <c r="A549" s="41">
        <v>548.0</v>
      </c>
      <c r="B549" s="42" t="s">
        <v>35</v>
      </c>
      <c r="C549" s="5" t="s">
        <v>71</v>
      </c>
      <c r="D549" s="42" t="s">
        <v>973</v>
      </c>
      <c r="E549" s="42" t="s">
        <v>84</v>
      </c>
      <c r="F549" s="41">
        <v>4.0</v>
      </c>
      <c r="G549" s="42" t="s">
        <v>126</v>
      </c>
      <c r="H549" s="43" t="s">
        <v>974</v>
      </c>
      <c r="I549" s="4" t="str">
        <f>OFFSET(Respostas!$A$2,VLOOKUP($C549,$M$2:$N$41,2,FALSE),VLOOKUP($B549,$P$2:$Q$21,2,FALSE))</f>
        <v/>
      </c>
      <c r="J549" s="4">
        <f t="shared" si="1"/>
        <v>0</v>
      </c>
    </row>
    <row r="550">
      <c r="A550" s="41">
        <v>549.0</v>
      </c>
      <c r="B550" s="42" t="s">
        <v>35</v>
      </c>
      <c r="C550" s="5" t="s">
        <v>72</v>
      </c>
      <c r="D550" s="42" t="s">
        <v>975</v>
      </c>
      <c r="E550" s="42" t="s">
        <v>85</v>
      </c>
      <c r="F550" s="41">
        <v>4.0</v>
      </c>
      <c r="G550" s="42" t="s">
        <v>127</v>
      </c>
      <c r="H550" s="43" t="s">
        <v>976</v>
      </c>
      <c r="I550" s="4" t="str">
        <f>OFFSET(Respostas!$A$2,VLOOKUP($C550,$M$2:$N$41,2,FALSE),VLOOKUP($B550,$P$2:$Q$21,2,FALSE))</f>
        <v/>
      </c>
      <c r="J550" s="4">
        <f t="shared" si="1"/>
        <v>0</v>
      </c>
    </row>
    <row r="551">
      <c r="A551" s="41">
        <v>550.0</v>
      </c>
      <c r="B551" s="42" t="s">
        <v>35</v>
      </c>
      <c r="C551" s="5" t="s">
        <v>73</v>
      </c>
      <c r="D551" s="42" t="s">
        <v>977</v>
      </c>
      <c r="E551" s="42" t="s">
        <v>88</v>
      </c>
      <c r="F551" s="41">
        <v>4.0</v>
      </c>
      <c r="G551" s="42" t="s">
        <v>127</v>
      </c>
      <c r="H551" s="43" t="s">
        <v>976</v>
      </c>
      <c r="I551" s="4" t="str">
        <f>OFFSET(Respostas!$A$2,VLOOKUP($C551,$M$2:$N$41,2,FALSE),VLOOKUP($B551,$P$2:$Q$21,2,FALSE))</f>
        <v/>
      </c>
      <c r="J551" s="4">
        <f t="shared" si="1"/>
        <v>0</v>
      </c>
    </row>
    <row r="552">
      <c r="A552" s="41">
        <v>551.0</v>
      </c>
      <c r="B552" s="42" t="s">
        <v>35</v>
      </c>
      <c r="C552" s="5" t="s">
        <v>74</v>
      </c>
      <c r="D552" s="42" t="s">
        <v>978</v>
      </c>
      <c r="E552" s="42" t="s">
        <v>86</v>
      </c>
      <c r="F552" s="41">
        <v>4.0</v>
      </c>
      <c r="G552" s="42" t="s">
        <v>127</v>
      </c>
      <c r="H552" s="43" t="s">
        <v>976</v>
      </c>
      <c r="I552" s="4" t="str">
        <f>OFFSET(Respostas!$A$2,VLOOKUP($C552,$M$2:$N$41,2,FALSE),VLOOKUP($B552,$P$2:$Q$21,2,FALSE))</f>
        <v/>
      </c>
      <c r="J552" s="4">
        <f t="shared" si="1"/>
        <v>0</v>
      </c>
    </row>
    <row r="553">
      <c r="A553" s="41">
        <v>552.0</v>
      </c>
      <c r="B553" s="42" t="s">
        <v>35</v>
      </c>
      <c r="C553" s="5" t="s">
        <v>75</v>
      </c>
      <c r="D553" s="42" t="s">
        <v>979</v>
      </c>
      <c r="E553" s="42" t="s">
        <v>85</v>
      </c>
      <c r="F553" s="41">
        <v>4.0</v>
      </c>
      <c r="G553" s="42" t="s">
        <v>126</v>
      </c>
      <c r="H553" s="43" t="s">
        <v>980</v>
      </c>
      <c r="I553" s="4" t="str">
        <f>OFFSET(Respostas!$A$2,VLOOKUP($C553,$M$2:$N$41,2,FALSE),VLOOKUP($B553,$P$2:$Q$21,2,FALSE))</f>
        <v/>
      </c>
      <c r="J553" s="4">
        <f t="shared" si="1"/>
        <v>0</v>
      </c>
    </row>
    <row r="554">
      <c r="A554" s="41">
        <v>553.0</v>
      </c>
      <c r="B554" s="42" t="s">
        <v>35</v>
      </c>
      <c r="C554" s="5" t="s">
        <v>76</v>
      </c>
      <c r="D554" s="42" t="s">
        <v>981</v>
      </c>
      <c r="E554" s="42" t="s">
        <v>87</v>
      </c>
      <c r="F554" s="41">
        <v>5.0</v>
      </c>
      <c r="G554" s="42" t="s">
        <v>138</v>
      </c>
      <c r="H554" s="43" t="s">
        <v>982</v>
      </c>
      <c r="I554" s="4" t="str">
        <f>OFFSET(Respostas!$A$2,VLOOKUP($C554,$M$2:$N$41,2,FALSE),VLOOKUP($B554,$P$2:$Q$21,2,FALSE))</f>
        <v/>
      </c>
      <c r="J554" s="4">
        <f t="shared" si="1"/>
        <v>0</v>
      </c>
    </row>
    <row r="555">
      <c r="A555" s="41">
        <v>554.0</v>
      </c>
      <c r="B555" s="42" t="s">
        <v>35</v>
      </c>
      <c r="C555" s="5" t="s">
        <v>77</v>
      </c>
      <c r="D555" s="42" t="s">
        <v>983</v>
      </c>
      <c r="E555" s="42" t="s">
        <v>86</v>
      </c>
      <c r="F555" s="41">
        <v>5.0</v>
      </c>
      <c r="G555" s="42" t="s">
        <v>136</v>
      </c>
      <c r="H555" s="43" t="s">
        <v>984</v>
      </c>
      <c r="I555" s="4" t="str">
        <f>OFFSET(Respostas!$A$2,VLOOKUP($C555,$M$2:$N$41,2,FALSE),VLOOKUP($B555,$P$2:$Q$21,2,FALSE))</f>
        <v/>
      </c>
      <c r="J555" s="4">
        <f t="shared" si="1"/>
        <v>0</v>
      </c>
    </row>
    <row r="556">
      <c r="A556" s="41">
        <v>555.0</v>
      </c>
      <c r="B556" s="42" t="s">
        <v>35</v>
      </c>
      <c r="C556" s="5" t="s">
        <v>78</v>
      </c>
      <c r="D556" s="42" t="s">
        <v>985</v>
      </c>
      <c r="E556" s="42" t="s">
        <v>88</v>
      </c>
      <c r="F556" s="41">
        <v>5.0</v>
      </c>
      <c r="G556" s="42" t="s">
        <v>139</v>
      </c>
      <c r="H556" s="43" t="s">
        <v>986</v>
      </c>
      <c r="I556" s="4" t="str">
        <f>OFFSET(Respostas!$A$2,VLOOKUP($C556,$M$2:$N$41,2,FALSE),VLOOKUP($B556,$P$2:$Q$21,2,FALSE))</f>
        <v/>
      </c>
      <c r="J556" s="4">
        <f t="shared" si="1"/>
        <v>0</v>
      </c>
    </row>
    <row r="557">
      <c r="A557" s="41">
        <v>556.0</v>
      </c>
      <c r="B557" s="42" t="s">
        <v>35</v>
      </c>
      <c r="C557" s="5" t="s">
        <v>79</v>
      </c>
      <c r="D557" s="42" t="s">
        <v>987</v>
      </c>
      <c r="E557" s="42" t="s">
        <v>85</v>
      </c>
      <c r="F557" s="41">
        <v>5.0</v>
      </c>
      <c r="G557" s="42" t="s">
        <v>134</v>
      </c>
      <c r="H557" s="43" t="s">
        <v>988</v>
      </c>
      <c r="I557" s="4" t="str">
        <f>OFFSET(Respostas!$A$2,VLOOKUP($C557,$M$2:$N$41,2,FALSE),VLOOKUP($B557,$P$2:$Q$21,2,FALSE))</f>
        <v/>
      </c>
      <c r="J557" s="4">
        <f t="shared" si="1"/>
        <v>0</v>
      </c>
    </row>
    <row r="558">
      <c r="A558" s="41">
        <v>557.0</v>
      </c>
      <c r="B558" s="42" t="s">
        <v>35</v>
      </c>
      <c r="C558" s="5" t="s">
        <v>80</v>
      </c>
      <c r="D558" s="42" t="s">
        <v>989</v>
      </c>
      <c r="E558" s="42" t="s">
        <v>84</v>
      </c>
      <c r="F558" s="41">
        <v>6.0</v>
      </c>
      <c r="G558" s="42" t="s">
        <v>146</v>
      </c>
      <c r="H558" s="43" t="s">
        <v>932</v>
      </c>
      <c r="I558" s="4" t="str">
        <f>OFFSET(Respostas!$A$2,VLOOKUP($C558,$M$2:$N$41,2,FALSE),VLOOKUP($B558,$P$2:$Q$21,2,FALSE))</f>
        <v/>
      </c>
      <c r="J558" s="4">
        <f t="shared" si="1"/>
        <v>0</v>
      </c>
    </row>
    <row r="559">
      <c r="A559" s="41">
        <v>558.0</v>
      </c>
      <c r="B559" s="42" t="s">
        <v>35</v>
      </c>
      <c r="C559" s="5" t="s">
        <v>81</v>
      </c>
      <c r="D559" s="42" t="s">
        <v>990</v>
      </c>
      <c r="E559" s="42" t="s">
        <v>84</v>
      </c>
      <c r="F559" s="41">
        <v>6.0</v>
      </c>
      <c r="G559" s="42" t="s">
        <v>145</v>
      </c>
      <c r="H559" s="43" t="s">
        <v>145</v>
      </c>
      <c r="I559" s="4" t="str">
        <f>OFFSET(Respostas!$A$2,VLOOKUP($C559,$M$2:$N$41,2,FALSE),VLOOKUP($B559,$P$2:$Q$21,2,FALSE))</f>
        <v/>
      </c>
      <c r="J559" s="4">
        <f t="shared" si="1"/>
        <v>0</v>
      </c>
    </row>
    <row r="560">
      <c r="A560" s="41">
        <v>559.0</v>
      </c>
      <c r="B560" s="42" t="s">
        <v>35</v>
      </c>
      <c r="C560" s="5" t="s">
        <v>82</v>
      </c>
      <c r="D560" s="42" t="s">
        <v>991</v>
      </c>
      <c r="E560" s="42" t="s">
        <v>87</v>
      </c>
      <c r="F560" s="41">
        <v>6.0</v>
      </c>
      <c r="G560" s="42" t="s">
        <v>141</v>
      </c>
      <c r="H560" s="43" t="s">
        <v>141</v>
      </c>
      <c r="I560" s="4" t="str">
        <f>OFFSET(Respostas!$A$2,VLOOKUP($C560,$M$2:$N$41,2,FALSE),VLOOKUP($B560,$P$2:$Q$21,2,FALSE))</f>
        <v/>
      </c>
      <c r="J560" s="4">
        <f t="shared" si="1"/>
        <v>0</v>
      </c>
    </row>
    <row r="561">
      <c r="A561" s="41">
        <v>560.0</v>
      </c>
      <c r="B561" s="42" t="s">
        <v>35</v>
      </c>
      <c r="C561" s="9" t="s">
        <v>83</v>
      </c>
      <c r="D561" s="42" t="s">
        <v>992</v>
      </c>
      <c r="E561" s="42" t="s">
        <v>86</v>
      </c>
      <c r="F561" s="41">
        <v>6.0</v>
      </c>
      <c r="G561" s="42" t="s">
        <v>143</v>
      </c>
      <c r="H561" s="43" t="s">
        <v>475</v>
      </c>
      <c r="I561" s="4" t="str">
        <f>OFFSET(Respostas!$A$2,VLOOKUP($C561,$M$2:$N$41,2,FALSE),VLOOKUP($B561,$P$2:$Q$21,2,FALSE))</f>
        <v/>
      </c>
      <c r="J561" s="4">
        <f t="shared" si="1"/>
        <v>0</v>
      </c>
    </row>
    <row r="562">
      <c r="A562" s="41">
        <v>561.0</v>
      </c>
      <c r="B562" s="42" t="s">
        <v>36</v>
      </c>
      <c r="C562" s="5" t="s">
        <v>42</v>
      </c>
      <c r="D562" s="42" t="s">
        <v>993</v>
      </c>
      <c r="E562" s="42" t="s">
        <v>84</v>
      </c>
      <c r="F562" s="41">
        <v>1.0</v>
      </c>
      <c r="G562" s="42" t="s">
        <v>101</v>
      </c>
      <c r="H562" s="43" t="s">
        <v>183</v>
      </c>
      <c r="I562" s="4" t="str">
        <f>OFFSET(Respostas!$A$2,VLOOKUP($C562,$M$2:$N$41,2,FALSE),VLOOKUP($B562,$P$2:$Q$21,2,FALSE))</f>
        <v/>
      </c>
      <c r="J562" s="4">
        <f t="shared" si="1"/>
        <v>0</v>
      </c>
    </row>
    <row r="563">
      <c r="A563" s="41">
        <v>562.0</v>
      </c>
      <c r="B563" s="42" t="s">
        <v>36</v>
      </c>
      <c r="C563" s="5" t="s">
        <v>43</v>
      </c>
      <c r="D563" s="42" t="s">
        <v>994</v>
      </c>
      <c r="E563" s="42" t="s">
        <v>87</v>
      </c>
      <c r="F563" s="41">
        <v>1.0</v>
      </c>
      <c r="G563" s="42" t="s">
        <v>101</v>
      </c>
      <c r="H563" s="43" t="s">
        <v>183</v>
      </c>
      <c r="I563" s="4" t="str">
        <f>OFFSET(Respostas!$A$2,VLOOKUP($C563,$M$2:$N$41,2,FALSE),VLOOKUP($B563,$P$2:$Q$21,2,FALSE))</f>
        <v/>
      </c>
      <c r="J563" s="4">
        <f t="shared" si="1"/>
        <v>0</v>
      </c>
    </row>
    <row r="564">
      <c r="A564" s="41">
        <v>563.0</v>
      </c>
      <c r="B564" s="42" t="s">
        <v>36</v>
      </c>
      <c r="C564" s="5" t="s">
        <v>44</v>
      </c>
      <c r="D564" s="42" t="s">
        <v>995</v>
      </c>
      <c r="E564" s="42" t="s">
        <v>88</v>
      </c>
      <c r="F564" s="41">
        <v>1.0</v>
      </c>
      <c r="G564" s="42" t="s">
        <v>102</v>
      </c>
      <c r="H564" s="43" t="s">
        <v>183</v>
      </c>
      <c r="I564" s="4" t="str">
        <f>OFFSET(Respostas!$A$2,VLOOKUP($C564,$M$2:$N$41,2,FALSE),VLOOKUP($B564,$P$2:$Q$21,2,FALSE))</f>
        <v/>
      </c>
      <c r="J564" s="4">
        <f t="shared" si="1"/>
        <v>0</v>
      </c>
    </row>
    <row r="565">
      <c r="A565" s="41">
        <v>564.0</v>
      </c>
      <c r="B565" s="42" t="s">
        <v>36</v>
      </c>
      <c r="C565" s="5" t="s">
        <v>45</v>
      </c>
      <c r="D565" s="42" t="s">
        <v>996</v>
      </c>
      <c r="E565" s="42" t="s">
        <v>86</v>
      </c>
      <c r="F565" s="41">
        <v>1.0</v>
      </c>
      <c r="G565" s="42" t="s">
        <v>103</v>
      </c>
      <c r="H565" s="43" t="s">
        <v>422</v>
      </c>
      <c r="I565" s="4" t="str">
        <f>OFFSET(Respostas!$A$2,VLOOKUP($C565,$M$2:$N$41,2,FALSE),VLOOKUP($B565,$P$2:$Q$21,2,FALSE))</f>
        <v/>
      </c>
      <c r="J565" s="4">
        <f t="shared" si="1"/>
        <v>0</v>
      </c>
    </row>
    <row r="566">
      <c r="A566" s="41">
        <v>565.0</v>
      </c>
      <c r="B566" s="42" t="s">
        <v>36</v>
      </c>
      <c r="C566" s="5" t="s">
        <v>46</v>
      </c>
      <c r="D566" s="42" t="s">
        <v>997</v>
      </c>
      <c r="E566" s="42" t="s">
        <v>84</v>
      </c>
      <c r="F566" s="41">
        <v>1.0</v>
      </c>
      <c r="G566" s="42" t="s">
        <v>101</v>
      </c>
      <c r="H566" s="43" t="s">
        <v>183</v>
      </c>
      <c r="I566" s="4" t="str">
        <f>OFFSET(Respostas!$A$2,VLOOKUP($C566,$M$2:$N$41,2,FALSE),VLOOKUP($B566,$P$2:$Q$21,2,FALSE))</f>
        <v/>
      </c>
      <c r="J566" s="4">
        <f t="shared" si="1"/>
        <v>0</v>
      </c>
    </row>
    <row r="567">
      <c r="A567" s="41">
        <v>566.0</v>
      </c>
      <c r="B567" s="42" t="s">
        <v>36</v>
      </c>
      <c r="C567" s="5" t="s">
        <v>47</v>
      </c>
      <c r="D567" s="42" t="s">
        <v>998</v>
      </c>
      <c r="E567" s="42" t="s">
        <v>85</v>
      </c>
      <c r="F567" s="41">
        <v>1.0</v>
      </c>
      <c r="G567" s="42" t="s">
        <v>101</v>
      </c>
      <c r="H567" s="43" t="s">
        <v>183</v>
      </c>
      <c r="I567" s="4" t="str">
        <f>OFFSET(Respostas!$A$2,VLOOKUP($C567,$M$2:$N$41,2,FALSE),VLOOKUP($B567,$P$2:$Q$21,2,FALSE))</f>
        <v/>
      </c>
      <c r="J567" s="4">
        <f t="shared" si="1"/>
        <v>0</v>
      </c>
    </row>
    <row r="568">
      <c r="A568" s="41">
        <v>567.0</v>
      </c>
      <c r="B568" s="42" t="s">
        <v>36</v>
      </c>
      <c r="C568" s="5" t="s">
        <v>48</v>
      </c>
      <c r="D568" s="42" t="s">
        <v>999</v>
      </c>
      <c r="E568" s="42" t="s">
        <v>87</v>
      </c>
      <c r="F568" s="41">
        <v>1.0</v>
      </c>
      <c r="G568" s="42" t="s">
        <v>101</v>
      </c>
      <c r="H568" s="43" t="s">
        <v>183</v>
      </c>
      <c r="I568" s="4" t="str">
        <f>OFFSET(Respostas!$A$2,VLOOKUP($C568,$M$2:$N$41,2,FALSE),VLOOKUP($B568,$P$2:$Q$21,2,FALSE))</f>
        <v/>
      </c>
      <c r="J568" s="4">
        <f t="shared" si="1"/>
        <v>0</v>
      </c>
    </row>
    <row r="569">
      <c r="A569" s="41">
        <v>568.0</v>
      </c>
      <c r="B569" s="42" t="s">
        <v>36</v>
      </c>
      <c r="C569" s="5" t="s">
        <v>49</v>
      </c>
      <c r="D569" s="42" t="s">
        <v>1000</v>
      </c>
      <c r="E569" s="42" t="s">
        <v>88</v>
      </c>
      <c r="F569" s="41">
        <v>1.0</v>
      </c>
      <c r="G569" s="42" t="s">
        <v>103</v>
      </c>
      <c r="H569" s="43" t="s">
        <v>183</v>
      </c>
      <c r="I569" s="4" t="str">
        <f>OFFSET(Respostas!$A$2,VLOOKUP($C569,$M$2:$N$41,2,FALSE),VLOOKUP($B569,$P$2:$Q$21,2,FALSE))</f>
        <v/>
      </c>
      <c r="J569" s="4">
        <f t="shared" si="1"/>
        <v>0</v>
      </c>
    </row>
    <row r="570">
      <c r="A570" s="41">
        <v>569.0</v>
      </c>
      <c r="B570" s="42" t="s">
        <v>36</v>
      </c>
      <c r="C570" s="5" t="s">
        <v>51</v>
      </c>
      <c r="D570" s="42" t="s">
        <v>1001</v>
      </c>
      <c r="E570" s="42" t="s">
        <v>84</v>
      </c>
      <c r="F570" s="41">
        <v>2.0</v>
      </c>
      <c r="G570" s="42" t="s">
        <v>106</v>
      </c>
      <c r="H570" s="43" t="s">
        <v>1002</v>
      </c>
      <c r="I570" s="4" t="str">
        <f>OFFSET(Respostas!$A$2,VLOOKUP($C570,$M$2:$N$41,2,FALSE),VLOOKUP($B570,$P$2:$Q$21,2,FALSE))</f>
        <v/>
      </c>
      <c r="J570" s="4">
        <f t="shared" si="1"/>
        <v>0</v>
      </c>
    </row>
    <row r="571">
      <c r="A571" s="41">
        <v>570.0</v>
      </c>
      <c r="B571" s="42" t="s">
        <v>36</v>
      </c>
      <c r="C571" s="5" t="s">
        <v>52</v>
      </c>
      <c r="D571" s="42" t="s">
        <v>1003</v>
      </c>
      <c r="E571" s="42" t="s">
        <v>85</v>
      </c>
      <c r="F571" s="41">
        <v>2.0</v>
      </c>
      <c r="G571" s="42" t="s">
        <v>110</v>
      </c>
      <c r="H571" s="43" t="s">
        <v>1004</v>
      </c>
      <c r="I571" s="4" t="str">
        <f>OFFSET(Respostas!$A$2,VLOOKUP($C571,$M$2:$N$41,2,FALSE),VLOOKUP($B571,$P$2:$Q$21,2,FALSE))</f>
        <v/>
      </c>
      <c r="J571" s="4">
        <f t="shared" si="1"/>
        <v>0</v>
      </c>
    </row>
    <row r="572">
      <c r="A572" s="41">
        <v>571.0</v>
      </c>
      <c r="B572" s="42" t="s">
        <v>36</v>
      </c>
      <c r="C572" s="5" t="s">
        <v>53</v>
      </c>
      <c r="D572" s="42" t="s">
        <v>1005</v>
      </c>
      <c r="E572" s="42" t="s">
        <v>88</v>
      </c>
      <c r="F572" s="41">
        <v>2.0</v>
      </c>
      <c r="G572" s="42" t="s">
        <v>105</v>
      </c>
      <c r="H572" s="43" t="s">
        <v>308</v>
      </c>
      <c r="I572" s="4" t="str">
        <f>OFFSET(Respostas!$A$2,VLOOKUP($C572,$M$2:$N$41,2,FALSE),VLOOKUP($B572,$P$2:$Q$21,2,FALSE))</f>
        <v/>
      </c>
      <c r="J572" s="4">
        <f t="shared" si="1"/>
        <v>0</v>
      </c>
    </row>
    <row r="573">
      <c r="A573" s="41">
        <v>572.0</v>
      </c>
      <c r="B573" s="42" t="s">
        <v>36</v>
      </c>
      <c r="C573" s="5" t="s">
        <v>54</v>
      </c>
      <c r="D573" s="42" t="s">
        <v>1006</v>
      </c>
      <c r="E573" s="42" t="s">
        <v>85</v>
      </c>
      <c r="F573" s="41">
        <v>2.0</v>
      </c>
      <c r="G573" s="42" t="s">
        <v>106</v>
      </c>
      <c r="H573" s="43" t="s">
        <v>1007</v>
      </c>
      <c r="I573" s="4" t="str">
        <f>OFFSET(Respostas!$A$2,VLOOKUP($C573,$M$2:$N$41,2,FALSE),VLOOKUP($B573,$P$2:$Q$21,2,FALSE))</f>
        <v/>
      </c>
      <c r="J573" s="4">
        <f t="shared" si="1"/>
        <v>0</v>
      </c>
    </row>
    <row r="574">
      <c r="A574" s="41">
        <v>573.0</v>
      </c>
      <c r="B574" s="42" t="s">
        <v>36</v>
      </c>
      <c r="C574" s="5" t="s">
        <v>55</v>
      </c>
      <c r="D574" s="42" t="s">
        <v>1008</v>
      </c>
      <c r="E574" s="42" t="s">
        <v>87</v>
      </c>
      <c r="F574" s="41">
        <v>2.0</v>
      </c>
      <c r="G574" s="42" t="s">
        <v>112</v>
      </c>
      <c r="H574" s="43" t="s">
        <v>314</v>
      </c>
      <c r="I574" s="4" t="str">
        <f>OFFSET(Respostas!$A$2,VLOOKUP($C574,$M$2:$N$41,2,FALSE),VLOOKUP($B574,$P$2:$Q$21,2,FALSE))</f>
        <v/>
      </c>
      <c r="J574" s="4">
        <f t="shared" si="1"/>
        <v>0</v>
      </c>
    </row>
    <row r="575">
      <c r="A575" s="41">
        <v>574.0</v>
      </c>
      <c r="B575" s="42" t="s">
        <v>36</v>
      </c>
      <c r="C575" s="5" t="s">
        <v>56</v>
      </c>
      <c r="D575" s="42" t="s">
        <v>1009</v>
      </c>
      <c r="E575" s="42" t="s">
        <v>86</v>
      </c>
      <c r="F575" s="41">
        <v>2.0</v>
      </c>
      <c r="G575" s="42" t="s">
        <v>113</v>
      </c>
      <c r="H575" s="45" t="s">
        <v>1010</v>
      </c>
      <c r="I575" s="4" t="str">
        <f>OFFSET(Respostas!$A$2,VLOOKUP($C575,$M$2:$N$41,2,FALSE),VLOOKUP($B575,$P$2:$Q$21,2,FALSE))</f>
        <v/>
      </c>
      <c r="J575" s="4">
        <f t="shared" si="1"/>
        <v>0</v>
      </c>
    </row>
    <row r="576">
      <c r="A576" s="41">
        <v>575.0</v>
      </c>
      <c r="B576" s="42" t="s">
        <v>36</v>
      </c>
      <c r="C576" s="5" t="s">
        <v>57</v>
      </c>
      <c r="D576" s="42" t="s">
        <v>1011</v>
      </c>
      <c r="E576" s="42" t="s">
        <v>84</v>
      </c>
      <c r="F576" s="41">
        <v>2.0</v>
      </c>
      <c r="G576" s="42" t="s">
        <v>114</v>
      </c>
      <c r="H576" s="43" t="s">
        <v>442</v>
      </c>
      <c r="I576" s="4" t="str">
        <f>OFFSET(Respostas!$A$2,VLOOKUP($C576,$M$2:$N$41,2,FALSE),VLOOKUP($B576,$P$2:$Q$21,2,FALSE))</f>
        <v/>
      </c>
      <c r="J576" s="4">
        <f t="shared" si="1"/>
        <v>0</v>
      </c>
    </row>
    <row r="577">
      <c r="A577" s="41">
        <v>576.0</v>
      </c>
      <c r="B577" s="42" t="s">
        <v>36</v>
      </c>
      <c r="C577" s="5" t="s">
        <v>58</v>
      </c>
      <c r="D577" s="42" t="s">
        <v>1012</v>
      </c>
      <c r="E577" s="42" t="s">
        <v>87</v>
      </c>
      <c r="F577" s="41">
        <v>2.0</v>
      </c>
      <c r="G577" s="42" t="s">
        <v>111</v>
      </c>
      <c r="H577" s="43" t="s">
        <v>1013</v>
      </c>
      <c r="I577" s="4" t="str">
        <f>OFFSET(Respostas!$A$2,VLOOKUP($C577,$M$2:$N$41,2,FALSE),VLOOKUP($B577,$P$2:$Q$21,2,FALSE))</f>
        <v/>
      </c>
      <c r="J577" s="4">
        <f t="shared" si="1"/>
        <v>0</v>
      </c>
    </row>
    <row r="578">
      <c r="A578" s="41">
        <v>577.0</v>
      </c>
      <c r="B578" s="42" t="s">
        <v>36</v>
      </c>
      <c r="C578" s="5" t="s">
        <v>59</v>
      </c>
      <c r="D578" s="42" t="s">
        <v>1014</v>
      </c>
      <c r="E578" s="42" t="s">
        <v>86</v>
      </c>
      <c r="F578" s="41">
        <v>2.0</v>
      </c>
      <c r="G578" s="42" t="s">
        <v>104</v>
      </c>
      <c r="H578" s="43" t="s">
        <v>104</v>
      </c>
      <c r="I578" s="4" t="str">
        <f>OFFSET(Respostas!$A$2,VLOOKUP($C578,$M$2:$N$41,2,FALSE),VLOOKUP($B578,$P$2:$Q$21,2,FALSE))</f>
        <v/>
      </c>
      <c r="J578" s="4">
        <f t="shared" si="1"/>
        <v>0</v>
      </c>
    </row>
    <row r="579">
      <c r="A579" s="41">
        <v>578.0</v>
      </c>
      <c r="B579" s="42" t="s">
        <v>36</v>
      </c>
      <c r="C579" s="5" t="s">
        <v>60</v>
      </c>
      <c r="D579" s="42" t="s">
        <v>1015</v>
      </c>
      <c r="E579" s="42" t="s">
        <v>85</v>
      </c>
      <c r="F579" s="41">
        <v>2.0</v>
      </c>
      <c r="G579" s="42" t="s">
        <v>104</v>
      </c>
      <c r="H579" s="43" t="s">
        <v>104</v>
      </c>
      <c r="I579" s="4" t="str">
        <f>OFFSET(Respostas!$A$2,VLOOKUP($C579,$M$2:$N$41,2,FALSE),VLOOKUP($B579,$P$2:$Q$21,2,FALSE))</f>
        <v/>
      </c>
      <c r="J579" s="4">
        <f t="shared" si="1"/>
        <v>0</v>
      </c>
    </row>
    <row r="580">
      <c r="A580" s="41">
        <v>579.0</v>
      </c>
      <c r="B580" s="42" t="s">
        <v>36</v>
      </c>
      <c r="C580" s="5" t="s">
        <v>61</v>
      </c>
      <c r="D580" s="42" t="s">
        <v>1016</v>
      </c>
      <c r="E580" s="42" t="s">
        <v>88</v>
      </c>
      <c r="F580" s="41">
        <v>2.0</v>
      </c>
      <c r="G580" s="42" t="s">
        <v>104</v>
      </c>
      <c r="H580" s="43" t="s">
        <v>104</v>
      </c>
      <c r="I580" s="4" t="str">
        <f>OFFSET(Respostas!$A$2,VLOOKUP($C580,$M$2:$N$41,2,FALSE),VLOOKUP($B580,$P$2:$Q$21,2,FALSE))</f>
        <v/>
      </c>
      <c r="J580" s="4">
        <f t="shared" si="1"/>
        <v>0</v>
      </c>
    </row>
    <row r="581">
      <c r="A581" s="41">
        <v>580.0</v>
      </c>
      <c r="B581" s="42" t="s">
        <v>36</v>
      </c>
      <c r="C581" s="5" t="s">
        <v>62</v>
      </c>
      <c r="D581" s="42" t="s">
        <v>1017</v>
      </c>
      <c r="E581" s="42" t="s">
        <v>84</v>
      </c>
      <c r="F581" s="41">
        <v>2.0</v>
      </c>
      <c r="G581" s="42" t="s">
        <v>104</v>
      </c>
      <c r="H581" s="43" t="s">
        <v>104</v>
      </c>
      <c r="I581" s="4" t="str">
        <f>OFFSET(Respostas!$A$2,VLOOKUP($C581,$M$2:$N$41,2,FALSE),VLOOKUP($B581,$P$2:$Q$21,2,FALSE))</f>
        <v/>
      </c>
      <c r="J581" s="4">
        <f t="shared" si="1"/>
        <v>0</v>
      </c>
    </row>
    <row r="582">
      <c r="A582" s="41">
        <v>581.0</v>
      </c>
      <c r="B582" s="42" t="s">
        <v>36</v>
      </c>
      <c r="C582" s="5" t="s">
        <v>64</v>
      </c>
      <c r="D582" s="42" t="s">
        <v>1018</v>
      </c>
      <c r="E582" s="42" t="s">
        <v>87</v>
      </c>
      <c r="F582" s="41">
        <v>3.0</v>
      </c>
      <c r="G582" s="42" t="s">
        <v>119</v>
      </c>
      <c r="H582" s="43" t="s">
        <v>791</v>
      </c>
      <c r="I582" s="4" t="str">
        <f>OFFSET(Respostas!$A$2,VLOOKUP($C582,$M$2:$N$41,2,FALSE),VLOOKUP($B582,$P$2:$Q$21,2,FALSE))</f>
        <v/>
      </c>
      <c r="J582" s="4">
        <f t="shared" si="1"/>
        <v>0</v>
      </c>
    </row>
    <row r="583">
      <c r="A583" s="41">
        <v>582.0</v>
      </c>
      <c r="B583" s="42" t="s">
        <v>36</v>
      </c>
      <c r="C583" s="5" t="s">
        <v>65</v>
      </c>
      <c r="D583" s="42" t="s">
        <v>1019</v>
      </c>
      <c r="E583" s="42" t="s">
        <v>84</v>
      </c>
      <c r="F583" s="41">
        <v>3.0</v>
      </c>
      <c r="G583" s="42" t="s">
        <v>116</v>
      </c>
      <c r="H583" s="43" t="s">
        <v>386</v>
      </c>
      <c r="I583" s="4" t="str">
        <f>OFFSET(Respostas!$A$2,VLOOKUP($C583,$M$2:$N$41,2,FALSE),VLOOKUP($B583,$P$2:$Q$21,2,FALSE))</f>
        <v/>
      </c>
      <c r="J583" s="4">
        <f t="shared" si="1"/>
        <v>0</v>
      </c>
    </row>
    <row r="584">
      <c r="A584" s="41">
        <v>583.0</v>
      </c>
      <c r="B584" s="42" t="s">
        <v>36</v>
      </c>
      <c r="C584" s="5" t="s">
        <v>66</v>
      </c>
      <c r="D584" s="42" t="s">
        <v>1020</v>
      </c>
      <c r="E584" s="42" t="s">
        <v>88</v>
      </c>
      <c r="F584" s="41">
        <v>3.0</v>
      </c>
      <c r="G584" s="42" t="s">
        <v>116</v>
      </c>
      <c r="H584" s="43" t="s">
        <v>963</v>
      </c>
      <c r="I584" s="4" t="str">
        <f>OFFSET(Respostas!$A$2,VLOOKUP($C584,$M$2:$N$41,2,FALSE),VLOOKUP($B584,$P$2:$Q$21,2,FALSE))</f>
        <v/>
      </c>
      <c r="J584" s="4">
        <f t="shared" si="1"/>
        <v>0</v>
      </c>
    </row>
    <row r="585">
      <c r="A585" s="41">
        <v>584.0</v>
      </c>
      <c r="B585" s="42" t="s">
        <v>36</v>
      </c>
      <c r="C585" s="5" t="s">
        <v>67</v>
      </c>
      <c r="D585" s="42" t="s">
        <v>1021</v>
      </c>
      <c r="E585" s="42" t="s">
        <v>85</v>
      </c>
      <c r="F585" s="41">
        <v>3.0</v>
      </c>
      <c r="G585" s="42" t="s">
        <v>116</v>
      </c>
      <c r="H585" s="43" t="s">
        <v>160</v>
      </c>
      <c r="I585" s="4" t="str">
        <f>OFFSET(Respostas!$A$2,VLOOKUP($C585,$M$2:$N$41,2,FALSE),VLOOKUP($B585,$P$2:$Q$21,2,FALSE))</f>
        <v/>
      </c>
      <c r="J585" s="4">
        <f t="shared" si="1"/>
        <v>0</v>
      </c>
    </row>
    <row r="586">
      <c r="A586" s="41">
        <v>585.0</v>
      </c>
      <c r="B586" s="42" t="s">
        <v>36</v>
      </c>
      <c r="C586" s="5" t="s">
        <v>68</v>
      </c>
      <c r="D586" s="42" t="s">
        <v>1022</v>
      </c>
      <c r="E586" s="42" t="s">
        <v>87</v>
      </c>
      <c r="F586" s="41">
        <v>4.0</v>
      </c>
      <c r="G586" s="42" t="s">
        <v>123</v>
      </c>
      <c r="H586" s="43" t="s">
        <v>1023</v>
      </c>
      <c r="I586" s="4" t="str">
        <f>OFFSET(Respostas!$A$2,VLOOKUP($C586,$M$2:$N$41,2,FALSE),VLOOKUP($B586,$P$2:$Q$21,2,FALSE))</f>
        <v/>
      </c>
      <c r="J586" s="4">
        <f t="shared" si="1"/>
        <v>0</v>
      </c>
    </row>
    <row r="587">
      <c r="A587" s="41">
        <v>586.0</v>
      </c>
      <c r="B587" s="42" t="s">
        <v>36</v>
      </c>
      <c r="C587" s="5" t="s">
        <v>69</v>
      </c>
      <c r="D587" s="42" t="s">
        <v>1024</v>
      </c>
      <c r="E587" s="42" t="s">
        <v>86</v>
      </c>
      <c r="F587" s="41">
        <v>4.0</v>
      </c>
      <c r="G587" s="42" t="s">
        <v>125</v>
      </c>
      <c r="H587" s="43" t="s">
        <v>168</v>
      </c>
      <c r="I587" s="4" t="str">
        <f>OFFSET(Respostas!$A$2,VLOOKUP($C587,$M$2:$N$41,2,FALSE),VLOOKUP($B587,$P$2:$Q$21,2,FALSE))</f>
        <v/>
      </c>
      <c r="J587" s="4">
        <f t="shared" si="1"/>
        <v>0</v>
      </c>
    </row>
    <row r="588">
      <c r="A588" s="41">
        <v>587.0</v>
      </c>
      <c r="B588" s="42" t="s">
        <v>36</v>
      </c>
      <c r="C588" s="5" t="s">
        <v>70</v>
      </c>
      <c r="D588" s="42" t="s">
        <v>1025</v>
      </c>
      <c r="E588" s="42" t="s">
        <v>84</v>
      </c>
      <c r="F588" s="41">
        <v>4.0</v>
      </c>
      <c r="G588" s="42" t="s">
        <v>123</v>
      </c>
      <c r="H588" s="43" t="s">
        <v>1026</v>
      </c>
      <c r="I588" s="4" t="str">
        <f>OFFSET(Respostas!$A$2,VLOOKUP($C588,$M$2:$N$41,2,FALSE),VLOOKUP($B588,$P$2:$Q$21,2,FALSE))</f>
        <v/>
      </c>
      <c r="J588" s="4">
        <f t="shared" si="1"/>
        <v>0</v>
      </c>
    </row>
    <row r="589">
      <c r="A589" s="41">
        <v>588.0</v>
      </c>
      <c r="B589" s="42" t="s">
        <v>36</v>
      </c>
      <c r="C589" s="5" t="s">
        <v>71</v>
      </c>
      <c r="D589" s="42" t="s">
        <v>1027</v>
      </c>
      <c r="E589" s="42" t="s">
        <v>84</v>
      </c>
      <c r="F589" s="41">
        <v>4.0</v>
      </c>
      <c r="G589" s="42" t="s">
        <v>127</v>
      </c>
      <c r="H589" s="43" t="s">
        <v>976</v>
      </c>
      <c r="I589" s="4" t="str">
        <f>OFFSET(Respostas!$A$2,VLOOKUP($C589,$M$2:$N$41,2,FALSE),VLOOKUP($B589,$P$2:$Q$21,2,FALSE))</f>
        <v/>
      </c>
      <c r="J589" s="4">
        <f t="shared" si="1"/>
        <v>0</v>
      </c>
    </row>
    <row r="590">
      <c r="A590" s="41">
        <v>589.0</v>
      </c>
      <c r="B590" s="42" t="s">
        <v>36</v>
      </c>
      <c r="C590" s="5" t="s">
        <v>72</v>
      </c>
      <c r="D590" s="42" t="s">
        <v>1028</v>
      </c>
      <c r="E590" s="42" t="s">
        <v>88</v>
      </c>
      <c r="F590" s="41">
        <v>4.0</v>
      </c>
      <c r="G590" s="42" t="s">
        <v>125</v>
      </c>
      <c r="H590" s="43" t="s">
        <v>1029</v>
      </c>
      <c r="I590" s="4" t="str">
        <f>OFFSET(Respostas!$A$2,VLOOKUP($C590,$M$2:$N$41,2,FALSE),VLOOKUP($B590,$P$2:$Q$21,2,FALSE))</f>
        <v/>
      </c>
      <c r="J590" s="4">
        <f t="shared" si="1"/>
        <v>0</v>
      </c>
    </row>
    <row r="591">
      <c r="A591" s="41">
        <v>590.0</v>
      </c>
      <c r="B591" s="42" t="s">
        <v>36</v>
      </c>
      <c r="C591" s="5" t="s">
        <v>73</v>
      </c>
      <c r="D591" s="42" t="s">
        <v>1030</v>
      </c>
      <c r="E591" s="42" t="s">
        <v>85</v>
      </c>
      <c r="F591" s="41">
        <v>4.0</v>
      </c>
      <c r="G591" s="42" t="s">
        <v>125</v>
      </c>
      <c r="H591" s="43" t="s">
        <v>912</v>
      </c>
      <c r="I591" s="4" t="str">
        <f>OFFSET(Respostas!$A$2,VLOOKUP($C591,$M$2:$N$41,2,FALSE),VLOOKUP($B591,$P$2:$Q$21,2,FALSE))</f>
        <v/>
      </c>
      <c r="J591" s="4">
        <f t="shared" si="1"/>
        <v>0</v>
      </c>
    </row>
    <row r="592">
      <c r="A592" s="41">
        <v>591.0</v>
      </c>
      <c r="B592" s="42" t="s">
        <v>36</v>
      </c>
      <c r="C592" s="5" t="s">
        <v>74</v>
      </c>
      <c r="D592" s="42" t="s">
        <v>1031</v>
      </c>
      <c r="E592" s="42" t="s">
        <v>87</v>
      </c>
      <c r="F592" s="41">
        <v>4.0</v>
      </c>
      <c r="G592" s="42" t="s">
        <v>131</v>
      </c>
      <c r="H592" s="43" t="s">
        <v>1032</v>
      </c>
      <c r="I592" s="4" t="str">
        <f>OFFSET(Respostas!$A$2,VLOOKUP($C592,$M$2:$N$41,2,FALSE),VLOOKUP($B592,$P$2:$Q$21,2,FALSE))</f>
        <v/>
      </c>
      <c r="J592" s="4">
        <f t="shared" si="1"/>
        <v>0</v>
      </c>
    </row>
    <row r="593">
      <c r="A593" s="41">
        <v>592.0</v>
      </c>
      <c r="B593" s="42" t="s">
        <v>36</v>
      </c>
      <c r="C593" s="5" t="s">
        <v>75</v>
      </c>
      <c r="D593" s="42" t="s">
        <v>1033</v>
      </c>
      <c r="E593" s="42" t="s">
        <v>86</v>
      </c>
      <c r="F593" s="41">
        <v>4.0</v>
      </c>
      <c r="G593" s="42" t="s">
        <v>128</v>
      </c>
      <c r="H593" s="43" t="s">
        <v>1034</v>
      </c>
      <c r="I593" s="4" t="str">
        <f>OFFSET(Respostas!$A$2,VLOOKUP($C593,$M$2:$N$41,2,FALSE),VLOOKUP($B593,$P$2:$Q$21,2,FALSE))</f>
        <v/>
      </c>
      <c r="J593" s="4">
        <f t="shared" si="1"/>
        <v>0</v>
      </c>
    </row>
    <row r="594">
      <c r="A594" s="41">
        <v>593.0</v>
      </c>
      <c r="B594" s="42" t="s">
        <v>36</v>
      </c>
      <c r="C594" s="5" t="s">
        <v>76</v>
      </c>
      <c r="D594" s="42" t="s">
        <v>1035</v>
      </c>
      <c r="E594" s="42" t="s">
        <v>87</v>
      </c>
      <c r="F594" s="41">
        <v>5.0</v>
      </c>
      <c r="G594" s="42" t="s">
        <v>135</v>
      </c>
      <c r="H594" s="43" t="s">
        <v>1036</v>
      </c>
      <c r="I594" s="4" t="str">
        <f>OFFSET(Respostas!$A$2,VLOOKUP($C594,$M$2:$N$41,2,FALSE),VLOOKUP($B594,$P$2:$Q$21,2,FALSE))</f>
        <v/>
      </c>
      <c r="J594" s="4">
        <f t="shared" si="1"/>
        <v>0</v>
      </c>
    </row>
    <row r="595">
      <c r="A595" s="41">
        <v>594.0</v>
      </c>
      <c r="B595" s="42" t="s">
        <v>36</v>
      </c>
      <c r="C595" s="5" t="s">
        <v>77</v>
      </c>
      <c r="D595" s="42" t="s">
        <v>1037</v>
      </c>
      <c r="E595" s="42" t="s">
        <v>84</v>
      </c>
      <c r="F595" s="41">
        <v>5.0</v>
      </c>
      <c r="G595" s="42" t="s">
        <v>138</v>
      </c>
      <c r="H595" s="43" t="s">
        <v>1038</v>
      </c>
      <c r="I595" s="4" t="str">
        <f>OFFSET(Respostas!$A$2,VLOOKUP($C595,$M$2:$N$41,2,FALSE),VLOOKUP($B595,$P$2:$Q$21,2,FALSE))</f>
        <v/>
      </c>
      <c r="J595" s="4">
        <f t="shared" si="1"/>
        <v>0</v>
      </c>
    </row>
    <row r="596">
      <c r="A596" s="41">
        <v>595.0</v>
      </c>
      <c r="B596" s="42" t="s">
        <v>36</v>
      </c>
      <c r="C596" s="5" t="s">
        <v>78</v>
      </c>
      <c r="D596" s="42" t="s">
        <v>1039</v>
      </c>
      <c r="E596" s="42" t="s">
        <v>88</v>
      </c>
      <c r="F596" s="41">
        <v>5.0</v>
      </c>
      <c r="G596" s="42" t="s">
        <v>134</v>
      </c>
      <c r="H596" s="43" t="s">
        <v>1040</v>
      </c>
      <c r="I596" s="4" t="str">
        <f>OFFSET(Respostas!$A$2,VLOOKUP($C596,$M$2:$N$41,2,FALSE),VLOOKUP($B596,$P$2:$Q$21,2,FALSE))</f>
        <v/>
      </c>
      <c r="J596" s="4">
        <f t="shared" si="1"/>
        <v>0</v>
      </c>
    </row>
    <row r="597">
      <c r="A597" s="41">
        <v>596.0</v>
      </c>
      <c r="B597" s="42" t="s">
        <v>36</v>
      </c>
      <c r="C597" s="5" t="s">
        <v>79</v>
      </c>
      <c r="D597" s="42" t="s">
        <v>1041</v>
      </c>
      <c r="E597" s="42" t="s">
        <v>86</v>
      </c>
      <c r="F597" s="41">
        <v>5.0</v>
      </c>
      <c r="G597" s="42" t="s">
        <v>134</v>
      </c>
      <c r="H597" s="43" t="s">
        <v>1042</v>
      </c>
      <c r="I597" s="4" t="str">
        <f>OFFSET(Respostas!$A$2,VLOOKUP($C597,$M$2:$N$41,2,FALSE),VLOOKUP($B597,$P$2:$Q$21,2,FALSE))</f>
        <v/>
      </c>
      <c r="J597" s="4">
        <f t="shared" si="1"/>
        <v>0</v>
      </c>
    </row>
    <row r="598">
      <c r="A598" s="41">
        <v>597.0</v>
      </c>
      <c r="B598" s="42" t="s">
        <v>36</v>
      </c>
      <c r="C598" s="5" t="s">
        <v>80</v>
      </c>
      <c r="D598" s="42" t="s">
        <v>1043</v>
      </c>
      <c r="E598" s="42" t="s">
        <v>87</v>
      </c>
      <c r="F598" s="41">
        <v>6.0</v>
      </c>
      <c r="G598" s="42" t="s">
        <v>143</v>
      </c>
      <c r="H598" s="43" t="s">
        <v>220</v>
      </c>
      <c r="I598" s="4" t="str">
        <f>OFFSET(Respostas!$A$2,VLOOKUP($C598,$M$2:$N$41,2,FALSE),VLOOKUP($B598,$P$2:$Q$21,2,FALSE))</f>
        <v/>
      </c>
      <c r="J598" s="4">
        <f t="shared" si="1"/>
        <v>0</v>
      </c>
    </row>
    <row r="599">
      <c r="A599" s="41">
        <v>598.0</v>
      </c>
      <c r="B599" s="42" t="s">
        <v>36</v>
      </c>
      <c r="C599" s="5" t="s">
        <v>81</v>
      </c>
      <c r="D599" s="42" t="s">
        <v>1044</v>
      </c>
      <c r="E599" s="42" t="s">
        <v>85</v>
      </c>
      <c r="F599" s="41">
        <v>6.0</v>
      </c>
      <c r="G599" s="42" t="s">
        <v>140</v>
      </c>
      <c r="H599" s="43" t="s">
        <v>348</v>
      </c>
      <c r="I599" s="4" t="str">
        <f>OFFSET(Respostas!$A$2,VLOOKUP($C599,$M$2:$N$41,2,FALSE),VLOOKUP($B599,$P$2:$Q$21,2,FALSE))</f>
        <v/>
      </c>
      <c r="J599" s="4">
        <f t="shared" si="1"/>
        <v>0</v>
      </c>
    </row>
    <row r="600">
      <c r="A600" s="41">
        <v>599.0</v>
      </c>
      <c r="B600" s="42" t="s">
        <v>36</v>
      </c>
      <c r="C600" s="5" t="s">
        <v>82</v>
      </c>
      <c r="D600" s="42" t="s">
        <v>1045</v>
      </c>
      <c r="E600" s="42" t="s">
        <v>84</v>
      </c>
      <c r="F600" s="41">
        <v>6.0</v>
      </c>
      <c r="G600" s="42" t="s">
        <v>141</v>
      </c>
      <c r="H600" s="43" t="s">
        <v>141</v>
      </c>
      <c r="I600" s="4" t="str">
        <f>OFFSET(Respostas!$A$2,VLOOKUP($C600,$M$2:$N$41,2,FALSE),VLOOKUP($B600,$P$2:$Q$21,2,FALSE))</f>
        <v/>
      </c>
      <c r="J600" s="4">
        <f t="shared" si="1"/>
        <v>0</v>
      </c>
    </row>
    <row r="601">
      <c r="A601" s="41">
        <v>600.0</v>
      </c>
      <c r="B601" s="42" t="s">
        <v>36</v>
      </c>
      <c r="C601" s="9" t="s">
        <v>83</v>
      </c>
      <c r="D601" s="42" t="s">
        <v>1046</v>
      </c>
      <c r="E601" s="42" t="s">
        <v>88</v>
      </c>
      <c r="F601" s="41">
        <v>6.0</v>
      </c>
      <c r="G601" s="42" t="s">
        <v>144</v>
      </c>
      <c r="H601" s="43" t="s">
        <v>472</v>
      </c>
      <c r="I601" s="4" t="str">
        <f>OFFSET(Respostas!$A$2,VLOOKUP($C601,$M$2:$N$41,2,FALSE),VLOOKUP($B601,$P$2:$Q$21,2,FALSE))</f>
        <v/>
      </c>
      <c r="J601" s="4">
        <f t="shared" si="1"/>
        <v>0</v>
      </c>
    </row>
    <row r="602">
      <c r="A602" s="41">
        <v>601.0</v>
      </c>
      <c r="B602" s="42" t="s">
        <v>37</v>
      </c>
      <c r="C602" s="5" t="s">
        <v>42</v>
      </c>
      <c r="D602" s="42" t="s">
        <v>1047</v>
      </c>
      <c r="E602" s="42" t="s">
        <v>84</v>
      </c>
      <c r="F602" s="41">
        <v>1.0</v>
      </c>
      <c r="G602" s="42" t="s">
        <v>101</v>
      </c>
      <c r="H602" s="43" t="s">
        <v>183</v>
      </c>
      <c r="I602" s="4" t="str">
        <f>OFFSET(Respostas!$A$2,VLOOKUP($C602,$M$2:$N$41,2,FALSE),VLOOKUP($B602,$P$2:$Q$21,2,FALSE))</f>
        <v/>
      </c>
      <c r="J602" s="4">
        <f t="shared" si="1"/>
        <v>0</v>
      </c>
    </row>
    <row r="603">
      <c r="A603" s="41">
        <v>602.0</v>
      </c>
      <c r="B603" s="42" t="s">
        <v>37</v>
      </c>
      <c r="C603" s="5" t="s">
        <v>43</v>
      </c>
      <c r="D603" s="42" t="s">
        <v>1048</v>
      </c>
      <c r="E603" s="42" t="s">
        <v>87</v>
      </c>
      <c r="F603" s="41">
        <v>1.0</v>
      </c>
      <c r="G603" s="42" t="s">
        <v>101</v>
      </c>
      <c r="H603" s="43" t="s">
        <v>183</v>
      </c>
      <c r="I603" s="4" t="str">
        <f>OFFSET(Respostas!$A$2,VLOOKUP($C603,$M$2:$N$41,2,FALSE),VLOOKUP($B603,$P$2:$Q$21,2,FALSE))</f>
        <v/>
      </c>
      <c r="J603" s="4">
        <f t="shared" si="1"/>
        <v>0</v>
      </c>
    </row>
    <row r="604">
      <c r="A604" s="41">
        <v>603.0</v>
      </c>
      <c r="B604" s="42" t="s">
        <v>37</v>
      </c>
      <c r="C604" s="5" t="s">
        <v>44</v>
      </c>
      <c r="D604" s="42" t="s">
        <v>1049</v>
      </c>
      <c r="E604" s="42" t="s">
        <v>85</v>
      </c>
      <c r="F604" s="41">
        <v>1.0</v>
      </c>
      <c r="G604" s="42" t="s">
        <v>101</v>
      </c>
      <c r="H604" s="43" t="s">
        <v>183</v>
      </c>
      <c r="I604" s="4" t="str">
        <f>OFFSET(Respostas!$A$2,VLOOKUP($C604,$M$2:$N$41,2,FALSE),VLOOKUP($B604,$P$2:$Q$21,2,FALSE))</f>
        <v/>
      </c>
      <c r="J604" s="4">
        <f t="shared" si="1"/>
        <v>0</v>
      </c>
    </row>
    <row r="605">
      <c r="A605" s="41">
        <v>604.0</v>
      </c>
      <c r="B605" s="42" t="s">
        <v>37</v>
      </c>
      <c r="C605" s="5" t="s">
        <v>45</v>
      </c>
      <c r="D605" s="42" t="s">
        <v>1050</v>
      </c>
      <c r="E605" s="42" t="s">
        <v>88</v>
      </c>
      <c r="F605" s="41">
        <v>1.0</v>
      </c>
      <c r="G605" s="42" t="s">
        <v>101</v>
      </c>
      <c r="H605" s="43" t="s">
        <v>183</v>
      </c>
      <c r="I605" s="4" t="str">
        <f>OFFSET(Respostas!$A$2,VLOOKUP($C605,$M$2:$N$41,2,FALSE),VLOOKUP($B605,$P$2:$Q$21,2,FALSE))</f>
        <v/>
      </c>
      <c r="J605" s="4">
        <f t="shared" si="1"/>
        <v>0</v>
      </c>
    </row>
    <row r="606">
      <c r="A606" s="41">
        <v>605.0</v>
      </c>
      <c r="B606" s="42" t="s">
        <v>37</v>
      </c>
      <c r="C606" s="5" t="s">
        <v>46</v>
      </c>
      <c r="D606" s="42" t="s">
        <v>1051</v>
      </c>
      <c r="E606" s="42" t="s">
        <v>86</v>
      </c>
      <c r="F606" s="41">
        <v>1.0</v>
      </c>
      <c r="G606" s="42" t="s">
        <v>101</v>
      </c>
      <c r="H606" s="43" t="s">
        <v>183</v>
      </c>
      <c r="I606" s="4" t="str">
        <f>OFFSET(Respostas!$A$2,VLOOKUP($C606,$M$2:$N$41,2,FALSE),VLOOKUP($B606,$P$2:$Q$21,2,FALSE))</f>
        <v/>
      </c>
      <c r="J606" s="4">
        <f t="shared" si="1"/>
        <v>0</v>
      </c>
    </row>
    <row r="607">
      <c r="A607" s="41">
        <v>606.0</v>
      </c>
      <c r="B607" s="42" t="s">
        <v>37</v>
      </c>
      <c r="C607" s="5" t="s">
        <v>47</v>
      </c>
      <c r="D607" s="42" t="s">
        <v>1052</v>
      </c>
      <c r="E607" s="42" t="s">
        <v>87</v>
      </c>
      <c r="F607" s="41">
        <v>1.0</v>
      </c>
      <c r="G607" s="42" t="s">
        <v>101</v>
      </c>
      <c r="H607" s="43" t="s">
        <v>183</v>
      </c>
      <c r="I607" s="4" t="str">
        <f>OFFSET(Respostas!$A$2,VLOOKUP($C607,$M$2:$N$41,2,FALSE),VLOOKUP($B607,$P$2:$Q$21,2,FALSE))</f>
        <v/>
      </c>
      <c r="J607" s="4">
        <f t="shared" si="1"/>
        <v>0</v>
      </c>
    </row>
    <row r="608">
      <c r="A608" s="41">
        <v>607.0</v>
      </c>
      <c r="B608" s="42" t="s">
        <v>37</v>
      </c>
      <c r="C608" s="5" t="s">
        <v>48</v>
      </c>
      <c r="D608" s="42" t="s">
        <v>1053</v>
      </c>
      <c r="E608" s="42" t="s">
        <v>85</v>
      </c>
      <c r="F608" s="41">
        <v>1.0</v>
      </c>
      <c r="G608" s="42" t="s">
        <v>101</v>
      </c>
      <c r="H608" s="43" t="s">
        <v>183</v>
      </c>
      <c r="I608" s="4" t="str">
        <f>OFFSET(Respostas!$A$2,VLOOKUP($C608,$M$2:$N$41,2,FALSE),VLOOKUP($B608,$P$2:$Q$21,2,FALSE))</f>
        <v/>
      </c>
      <c r="J608" s="4">
        <f t="shared" si="1"/>
        <v>0</v>
      </c>
    </row>
    <row r="609">
      <c r="A609" s="41">
        <v>608.0</v>
      </c>
      <c r="B609" s="42" t="s">
        <v>37</v>
      </c>
      <c r="C609" s="5" t="s">
        <v>49</v>
      </c>
      <c r="D609" s="42" t="s">
        <v>1054</v>
      </c>
      <c r="E609" s="42" t="s">
        <v>86</v>
      </c>
      <c r="F609" s="41">
        <v>1.0</v>
      </c>
      <c r="G609" s="42" t="s">
        <v>101</v>
      </c>
      <c r="H609" s="43" t="s">
        <v>183</v>
      </c>
      <c r="I609" s="4" t="str">
        <f>OFFSET(Respostas!$A$2,VLOOKUP($C609,$M$2:$N$41,2,FALSE),VLOOKUP($B609,$P$2:$Q$21,2,FALSE))</f>
        <v/>
      </c>
      <c r="J609" s="4">
        <f t="shared" si="1"/>
        <v>0</v>
      </c>
    </row>
    <row r="610">
      <c r="A610" s="41">
        <v>609.0</v>
      </c>
      <c r="B610" s="42" t="s">
        <v>37</v>
      </c>
      <c r="C610" s="5" t="s">
        <v>51</v>
      </c>
      <c r="D610" s="42" t="s">
        <v>1055</v>
      </c>
      <c r="E610" s="42" t="s">
        <v>84</v>
      </c>
      <c r="F610" s="41">
        <v>2.0</v>
      </c>
      <c r="G610" s="42" t="s">
        <v>111</v>
      </c>
      <c r="H610" s="43" t="s">
        <v>1013</v>
      </c>
      <c r="I610" s="4" t="str">
        <f>OFFSET(Respostas!$A$2,VLOOKUP($C610,$M$2:$N$41,2,FALSE),VLOOKUP($B610,$P$2:$Q$21,2,FALSE))</f>
        <v/>
      </c>
      <c r="J610" s="4">
        <f t="shared" si="1"/>
        <v>0</v>
      </c>
    </row>
    <row r="611">
      <c r="A611" s="41">
        <v>610.0</v>
      </c>
      <c r="B611" s="42" t="s">
        <v>37</v>
      </c>
      <c r="C611" s="5" t="s">
        <v>52</v>
      </c>
      <c r="D611" s="42" t="s">
        <v>1056</v>
      </c>
      <c r="E611" s="42" t="s">
        <v>85</v>
      </c>
      <c r="F611" s="41">
        <v>2.0</v>
      </c>
      <c r="G611" s="42" t="s">
        <v>108</v>
      </c>
      <c r="H611" s="43" t="s">
        <v>486</v>
      </c>
      <c r="I611" s="4" t="str">
        <f>OFFSET(Respostas!$A$2,VLOOKUP($C611,$M$2:$N$41,2,FALSE),VLOOKUP($B611,$P$2:$Q$21,2,FALSE))</f>
        <v/>
      </c>
      <c r="J611" s="4">
        <f t="shared" si="1"/>
        <v>0</v>
      </c>
    </row>
    <row r="612">
      <c r="A612" s="41">
        <v>611.0</v>
      </c>
      <c r="B612" s="42" t="s">
        <v>37</v>
      </c>
      <c r="C612" s="5" t="s">
        <v>53</v>
      </c>
      <c r="D612" s="42" t="s">
        <v>1057</v>
      </c>
      <c r="E612" s="42" t="s">
        <v>87</v>
      </c>
      <c r="F612" s="41">
        <v>2.0</v>
      </c>
      <c r="G612" s="42" t="s">
        <v>109</v>
      </c>
      <c r="H612" s="43" t="s">
        <v>1058</v>
      </c>
      <c r="I612" s="4" t="str">
        <f>OFFSET(Respostas!$A$2,VLOOKUP($C612,$M$2:$N$41,2,FALSE),VLOOKUP($B612,$P$2:$Q$21,2,FALSE))</f>
        <v/>
      </c>
      <c r="J612" s="4">
        <f t="shared" si="1"/>
        <v>0</v>
      </c>
    </row>
    <row r="613">
      <c r="A613" s="41">
        <v>612.0</v>
      </c>
      <c r="B613" s="42" t="s">
        <v>37</v>
      </c>
      <c r="C613" s="5" t="s">
        <v>54</v>
      </c>
      <c r="D613" s="42" t="s">
        <v>1059</v>
      </c>
      <c r="E613" s="42" t="s">
        <v>88</v>
      </c>
      <c r="F613" s="41">
        <v>2.0</v>
      </c>
      <c r="G613" s="42" t="s">
        <v>110</v>
      </c>
      <c r="H613" s="43" t="s">
        <v>1004</v>
      </c>
      <c r="I613" s="4" t="str">
        <f>OFFSET(Respostas!$A$2,VLOOKUP($C613,$M$2:$N$41,2,FALSE),VLOOKUP($B613,$P$2:$Q$21,2,FALSE))</f>
        <v/>
      </c>
      <c r="J613" s="4">
        <f t="shared" si="1"/>
        <v>0</v>
      </c>
    </row>
    <row r="614">
      <c r="A614" s="41">
        <v>613.0</v>
      </c>
      <c r="B614" s="42" t="s">
        <v>37</v>
      </c>
      <c r="C614" s="5" t="s">
        <v>55</v>
      </c>
      <c r="D614" s="42" t="s">
        <v>1060</v>
      </c>
      <c r="E614" s="42" t="s">
        <v>86</v>
      </c>
      <c r="F614" s="41">
        <v>2.0</v>
      </c>
      <c r="G614" s="42" t="s">
        <v>105</v>
      </c>
      <c r="H614" s="43" t="s">
        <v>204</v>
      </c>
      <c r="I614" s="4" t="str">
        <f>OFFSET(Respostas!$A$2,VLOOKUP($C614,$M$2:$N$41,2,FALSE),VLOOKUP($B614,$P$2:$Q$21,2,FALSE))</f>
        <v/>
      </c>
      <c r="J614" s="4">
        <f t="shared" si="1"/>
        <v>0</v>
      </c>
    </row>
    <row r="615">
      <c r="A615" s="41">
        <v>614.0</v>
      </c>
      <c r="B615" s="42" t="s">
        <v>37</v>
      </c>
      <c r="C615" s="5" t="s">
        <v>56</v>
      </c>
      <c r="D615" s="42" t="s">
        <v>1061</v>
      </c>
      <c r="E615" s="42" t="s">
        <v>87</v>
      </c>
      <c r="F615" s="41">
        <v>2.0</v>
      </c>
      <c r="G615" s="42" t="s">
        <v>111</v>
      </c>
      <c r="H615" s="43" t="s">
        <v>208</v>
      </c>
      <c r="I615" s="4" t="str">
        <f>OFFSET(Respostas!$A$2,VLOOKUP($C615,$M$2:$N$41,2,FALSE),VLOOKUP($B615,$P$2:$Q$21,2,FALSE))</f>
        <v/>
      </c>
      <c r="J615" s="4">
        <f t="shared" si="1"/>
        <v>0</v>
      </c>
    </row>
    <row r="616">
      <c r="A616" s="41">
        <v>615.0</v>
      </c>
      <c r="B616" s="42" t="s">
        <v>37</v>
      </c>
      <c r="C616" s="5" t="s">
        <v>57</v>
      </c>
      <c r="D616" s="42" t="s">
        <v>1062</v>
      </c>
      <c r="E616" s="42" t="s">
        <v>85</v>
      </c>
      <c r="F616" s="41">
        <v>2.0</v>
      </c>
      <c r="G616" s="42" t="s">
        <v>105</v>
      </c>
      <c r="H616" s="43" t="s">
        <v>1063</v>
      </c>
      <c r="I616" s="4" t="str">
        <f>OFFSET(Respostas!$A$2,VLOOKUP($C616,$M$2:$N$41,2,FALSE),VLOOKUP($B616,$P$2:$Q$21,2,FALSE))</f>
        <v/>
      </c>
      <c r="J616" s="4">
        <f t="shared" si="1"/>
        <v>0</v>
      </c>
    </row>
    <row r="617">
      <c r="A617" s="41">
        <v>616.0</v>
      </c>
      <c r="B617" s="42" t="s">
        <v>37</v>
      </c>
      <c r="C617" s="5" t="s">
        <v>58</v>
      </c>
      <c r="D617" s="42" t="s">
        <v>1064</v>
      </c>
      <c r="E617" s="42" t="s">
        <v>88</v>
      </c>
      <c r="F617" s="41">
        <v>2.0</v>
      </c>
      <c r="G617" s="42" t="s">
        <v>114</v>
      </c>
      <c r="H617" s="43" t="s">
        <v>442</v>
      </c>
      <c r="I617" s="4" t="str">
        <f>OFFSET(Respostas!$A$2,VLOOKUP($C617,$M$2:$N$41,2,FALSE),VLOOKUP($B617,$P$2:$Q$21,2,FALSE))</f>
        <v/>
      </c>
      <c r="J617" s="4">
        <f t="shared" si="1"/>
        <v>0</v>
      </c>
    </row>
    <row r="618">
      <c r="A618" s="41">
        <v>617.0</v>
      </c>
      <c r="B618" s="42" t="s">
        <v>37</v>
      </c>
      <c r="C618" s="5" t="s">
        <v>59</v>
      </c>
      <c r="D618" s="42" t="s">
        <v>1065</v>
      </c>
      <c r="E618" s="42" t="s">
        <v>84</v>
      </c>
      <c r="F618" s="41">
        <v>2.0</v>
      </c>
      <c r="G618" s="42" t="s">
        <v>104</v>
      </c>
      <c r="H618" s="43" t="s">
        <v>104</v>
      </c>
      <c r="I618" s="4" t="str">
        <f>OFFSET(Respostas!$A$2,VLOOKUP($C618,$M$2:$N$41,2,FALSE),VLOOKUP($B618,$P$2:$Q$21,2,FALSE))</f>
        <v/>
      </c>
      <c r="J618" s="4">
        <f t="shared" si="1"/>
        <v>0</v>
      </c>
    </row>
    <row r="619">
      <c r="A619" s="41">
        <v>618.0</v>
      </c>
      <c r="B619" s="42" t="s">
        <v>37</v>
      </c>
      <c r="C619" s="5" t="s">
        <v>60</v>
      </c>
      <c r="D619" s="42" t="s">
        <v>1066</v>
      </c>
      <c r="E619" s="42" t="s">
        <v>84</v>
      </c>
      <c r="F619" s="41">
        <v>2.0</v>
      </c>
      <c r="G619" s="42" t="s">
        <v>104</v>
      </c>
      <c r="H619" s="43" t="s">
        <v>104</v>
      </c>
      <c r="I619" s="4" t="str">
        <f>OFFSET(Respostas!$A$2,VLOOKUP($C619,$M$2:$N$41,2,FALSE),VLOOKUP($B619,$P$2:$Q$21,2,FALSE))</f>
        <v/>
      </c>
      <c r="J619" s="4">
        <f t="shared" si="1"/>
        <v>0</v>
      </c>
    </row>
    <row r="620">
      <c r="A620" s="41">
        <v>619.0</v>
      </c>
      <c r="B620" s="42" t="s">
        <v>37</v>
      </c>
      <c r="C620" s="5" t="s">
        <v>61</v>
      </c>
      <c r="D620" s="42" t="s">
        <v>1067</v>
      </c>
      <c r="E620" s="42" t="s">
        <v>86</v>
      </c>
      <c r="F620" s="41">
        <v>2.0</v>
      </c>
      <c r="G620" s="42" t="s">
        <v>104</v>
      </c>
      <c r="H620" s="43" t="s">
        <v>104</v>
      </c>
      <c r="I620" s="4" t="str">
        <f>OFFSET(Respostas!$A$2,VLOOKUP($C620,$M$2:$N$41,2,FALSE),VLOOKUP($B620,$P$2:$Q$21,2,FALSE))</f>
        <v/>
      </c>
      <c r="J620" s="4">
        <f t="shared" si="1"/>
        <v>0</v>
      </c>
    </row>
    <row r="621">
      <c r="A621" s="41">
        <v>620.0</v>
      </c>
      <c r="B621" s="42" t="s">
        <v>37</v>
      </c>
      <c r="C621" s="5" t="s">
        <v>62</v>
      </c>
      <c r="D621" s="42" t="s">
        <v>1068</v>
      </c>
      <c r="E621" s="42" t="s">
        <v>87</v>
      </c>
      <c r="F621" s="41">
        <v>2.0</v>
      </c>
      <c r="G621" s="42" t="s">
        <v>104</v>
      </c>
      <c r="H621" s="43" t="s">
        <v>104</v>
      </c>
      <c r="I621" s="4" t="str">
        <f>OFFSET(Respostas!$A$2,VLOOKUP($C621,$M$2:$N$41,2,FALSE),VLOOKUP($B621,$P$2:$Q$21,2,FALSE))</f>
        <v/>
      </c>
      <c r="J621" s="4">
        <f t="shared" si="1"/>
        <v>0</v>
      </c>
    </row>
    <row r="622">
      <c r="A622" s="41">
        <v>621.0</v>
      </c>
      <c r="B622" s="42" t="s">
        <v>37</v>
      </c>
      <c r="C622" s="5" t="s">
        <v>64</v>
      </c>
      <c r="D622" s="42" t="s">
        <v>1069</v>
      </c>
      <c r="E622" s="42" t="s">
        <v>86</v>
      </c>
      <c r="F622" s="41">
        <v>3.0</v>
      </c>
      <c r="G622" s="42" t="s">
        <v>119</v>
      </c>
      <c r="H622" s="43" t="s">
        <v>164</v>
      </c>
      <c r="I622" s="4" t="str">
        <f>OFFSET(Respostas!$A$2,VLOOKUP($C622,$M$2:$N$41,2,FALSE),VLOOKUP($B622,$P$2:$Q$21,2,FALSE))</f>
        <v/>
      </c>
      <c r="J622" s="4">
        <f t="shared" si="1"/>
        <v>0</v>
      </c>
    </row>
    <row r="623">
      <c r="A623" s="41">
        <v>622.0</v>
      </c>
      <c r="B623" s="42" t="s">
        <v>37</v>
      </c>
      <c r="C623" s="5" t="s">
        <v>65</v>
      </c>
      <c r="D623" s="42" t="s">
        <v>1070</v>
      </c>
      <c r="E623" s="42" t="s">
        <v>88</v>
      </c>
      <c r="F623" s="41">
        <v>3.0</v>
      </c>
      <c r="G623" s="42" t="s">
        <v>119</v>
      </c>
      <c r="H623" s="43" t="s">
        <v>791</v>
      </c>
      <c r="I623" s="4" t="str">
        <f>OFFSET(Respostas!$A$2,VLOOKUP($C623,$M$2:$N$41,2,FALSE),VLOOKUP($B623,$P$2:$Q$21,2,FALSE))</f>
        <v/>
      </c>
      <c r="J623" s="4">
        <f t="shared" si="1"/>
        <v>0</v>
      </c>
    </row>
    <row r="624">
      <c r="A624" s="41">
        <v>623.0</v>
      </c>
      <c r="B624" s="42" t="s">
        <v>37</v>
      </c>
      <c r="C624" s="5" t="s">
        <v>66</v>
      </c>
      <c r="D624" s="42" t="s">
        <v>1071</v>
      </c>
      <c r="E624" s="42" t="s">
        <v>84</v>
      </c>
      <c r="F624" s="41">
        <v>3.0</v>
      </c>
      <c r="G624" s="42" t="s">
        <v>119</v>
      </c>
      <c r="H624" s="43" t="s">
        <v>791</v>
      </c>
      <c r="I624" s="4" t="str">
        <f>OFFSET(Respostas!$A$2,VLOOKUP($C624,$M$2:$N$41,2,FALSE),VLOOKUP($B624,$P$2:$Q$21,2,FALSE))</f>
        <v/>
      </c>
      <c r="J624" s="4">
        <f t="shared" si="1"/>
        <v>0</v>
      </c>
    </row>
    <row r="625">
      <c r="A625" s="41">
        <v>624.0</v>
      </c>
      <c r="B625" s="42" t="s">
        <v>37</v>
      </c>
      <c r="C625" s="5" t="s">
        <v>67</v>
      </c>
      <c r="D625" s="42" t="s">
        <v>1072</v>
      </c>
      <c r="E625" s="42" t="s">
        <v>85</v>
      </c>
      <c r="F625" s="41">
        <v>3.0</v>
      </c>
      <c r="G625" s="42" t="s">
        <v>117</v>
      </c>
      <c r="H625" s="43" t="s">
        <v>160</v>
      </c>
      <c r="I625" s="4" t="str">
        <f>OFFSET(Respostas!$A$2,VLOOKUP($C625,$M$2:$N$41,2,FALSE),VLOOKUP($B625,$P$2:$Q$21,2,FALSE))</f>
        <v/>
      </c>
      <c r="J625" s="4">
        <f t="shared" si="1"/>
        <v>0</v>
      </c>
    </row>
    <row r="626">
      <c r="A626" s="41">
        <v>625.0</v>
      </c>
      <c r="B626" s="42" t="s">
        <v>37</v>
      </c>
      <c r="C626" s="5" t="s">
        <v>68</v>
      </c>
      <c r="D626" s="42" t="s">
        <v>1073</v>
      </c>
      <c r="E626" s="42" t="s">
        <v>84</v>
      </c>
      <c r="F626" s="41">
        <v>4.0</v>
      </c>
      <c r="G626" s="42" t="s">
        <v>125</v>
      </c>
      <c r="H626" s="43" t="s">
        <v>168</v>
      </c>
      <c r="I626" s="4" t="str">
        <f>OFFSET(Respostas!$A$2,VLOOKUP($C626,$M$2:$N$41,2,FALSE),VLOOKUP($B626,$P$2:$Q$21,2,FALSE))</f>
        <v/>
      </c>
      <c r="J626" s="4">
        <f t="shared" si="1"/>
        <v>0</v>
      </c>
    </row>
    <row r="627">
      <c r="A627" s="41">
        <v>626.0</v>
      </c>
      <c r="B627" s="42" t="s">
        <v>37</v>
      </c>
      <c r="C627" s="5" t="s">
        <v>69</v>
      </c>
      <c r="D627" s="42" t="s">
        <v>1074</v>
      </c>
      <c r="E627" s="42" t="s">
        <v>86</v>
      </c>
      <c r="F627" s="41">
        <v>4.0</v>
      </c>
      <c r="G627" s="42" t="s">
        <v>128</v>
      </c>
      <c r="H627" s="43" t="s">
        <v>629</v>
      </c>
      <c r="I627" s="4" t="str">
        <f>OFFSET(Respostas!$A$2,VLOOKUP($C627,$M$2:$N$41,2,FALSE),VLOOKUP($B627,$P$2:$Q$21,2,FALSE))</f>
        <v/>
      </c>
      <c r="J627" s="4">
        <f t="shared" si="1"/>
        <v>0</v>
      </c>
    </row>
    <row r="628">
      <c r="A628" s="41">
        <v>627.0</v>
      </c>
      <c r="B628" s="42" t="s">
        <v>37</v>
      </c>
      <c r="C628" s="5" t="s">
        <v>70</v>
      </c>
      <c r="D628" s="42" t="s">
        <v>1075</v>
      </c>
      <c r="E628" s="42" t="s">
        <v>88</v>
      </c>
      <c r="F628" s="41">
        <v>4.0</v>
      </c>
      <c r="G628" s="42" t="s">
        <v>126</v>
      </c>
      <c r="H628" s="45" t="s">
        <v>1076</v>
      </c>
      <c r="I628" s="4" t="str">
        <f>OFFSET(Respostas!$A$2,VLOOKUP($C628,$M$2:$N$41,2,FALSE),VLOOKUP($B628,$P$2:$Q$21,2,FALSE))</f>
        <v/>
      </c>
      <c r="J628" s="4">
        <f t="shared" si="1"/>
        <v>0</v>
      </c>
    </row>
    <row r="629">
      <c r="A629" s="41">
        <v>628.0</v>
      </c>
      <c r="B629" s="42" t="s">
        <v>37</v>
      </c>
      <c r="C629" s="5" t="s">
        <v>71</v>
      </c>
      <c r="D629" s="42" t="s">
        <v>1077</v>
      </c>
      <c r="E629" s="42" t="s">
        <v>87</v>
      </c>
      <c r="F629" s="41">
        <v>4.0</v>
      </c>
      <c r="G629" s="42" t="s">
        <v>127</v>
      </c>
      <c r="H629" s="43" t="s">
        <v>976</v>
      </c>
      <c r="I629" s="4" t="str">
        <f>OFFSET(Respostas!$A$2,VLOOKUP($C629,$M$2:$N$41,2,FALSE),VLOOKUP($B629,$P$2:$Q$21,2,FALSE))</f>
        <v/>
      </c>
      <c r="J629" s="4">
        <f t="shared" si="1"/>
        <v>0</v>
      </c>
    </row>
    <row r="630">
      <c r="A630" s="41">
        <v>629.0</v>
      </c>
      <c r="B630" s="42" t="s">
        <v>37</v>
      </c>
      <c r="C630" s="5" t="s">
        <v>72</v>
      </c>
      <c r="D630" s="42" t="s">
        <v>1078</v>
      </c>
      <c r="E630" s="42" t="s">
        <v>85</v>
      </c>
      <c r="F630" s="41">
        <v>4.0</v>
      </c>
      <c r="G630" s="42" t="s">
        <v>127</v>
      </c>
      <c r="H630" s="43" t="s">
        <v>976</v>
      </c>
      <c r="I630" s="4" t="str">
        <f>OFFSET(Respostas!$A$2,VLOOKUP($C630,$M$2:$N$41,2,FALSE),VLOOKUP($B630,$P$2:$Q$21,2,FALSE))</f>
        <v/>
      </c>
      <c r="J630" s="4">
        <f t="shared" si="1"/>
        <v>0</v>
      </c>
    </row>
    <row r="631">
      <c r="A631" s="41">
        <v>630.0</v>
      </c>
      <c r="B631" s="42" t="s">
        <v>37</v>
      </c>
      <c r="C631" s="5" t="s">
        <v>73</v>
      </c>
      <c r="D631" s="42" t="s">
        <v>1079</v>
      </c>
      <c r="E631" s="42" t="s">
        <v>84</v>
      </c>
      <c r="F631" s="41">
        <v>4.0</v>
      </c>
      <c r="G631" s="42" t="s">
        <v>127</v>
      </c>
      <c r="H631" s="43" t="s">
        <v>976</v>
      </c>
      <c r="I631" s="4" t="str">
        <f>OFFSET(Respostas!$A$2,VLOOKUP($C631,$M$2:$N$41,2,FALSE),VLOOKUP($B631,$P$2:$Q$21,2,FALSE))</f>
        <v/>
      </c>
      <c r="J631" s="4">
        <f t="shared" si="1"/>
        <v>0</v>
      </c>
    </row>
    <row r="632">
      <c r="A632" s="41">
        <v>631.0</v>
      </c>
      <c r="B632" s="42" t="s">
        <v>37</v>
      </c>
      <c r="C632" s="5" t="s">
        <v>74</v>
      </c>
      <c r="D632" s="42" t="s">
        <v>1080</v>
      </c>
      <c r="E632" s="42" t="s">
        <v>87</v>
      </c>
      <c r="F632" s="41">
        <v>4.0</v>
      </c>
      <c r="G632" s="42" t="s">
        <v>122</v>
      </c>
      <c r="H632" s="43" t="s">
        <v>179</v>
      </c>
      <c r="I632" s="4" t="str">
        <f>OFFSET(Respostas!$A$2,VLOOKUP($C632,$M$2:$N$41,2,FALSE),VLOOKUP($B632,$P$2:$Q$21,2,FALSE))</f>
        <v/>
      </c>
      <c r="J632" s="4">
        <f t="shared" si="1"/>
        <v>0</v>
      </c>
    </row>
    <row r="633">
      <c r="A633" s="41">
        <v>632.0</v>
      </c>
      <c r="B633" s="42" t="s">
        <v>37</v>
      </c>
      <c r="C633" s="5" t="s">
        <v>75</v>
      </c>
      <c r="D633" s="42" t="s">
        <v>1081</v>
      </c>
      <c r="E633" s="42" t="s">
        <v>86</v>
      </c>
      <c r="F633" s="41">
        <v>4.0</v>
      </c>
      <c r="G633" s="42" t="s">
        <v>126</v>
      </c>
      <c r="H633" s="43" t="s">
        <v>974</v>
      </c>
      <c r="I633" s="4" t="str">
        <f>OFFSET(Respostas!$A$2,VLOOKUP($C633,$M$2:$N$41,2,FALSE),VLOOKUP($B633,$P$2:$Q$21,2,FALSE))</f>
        <v/>
      </c>
      <c r="J633" s="4">
        <f t="shared" si="1"/>
        <v>0</v>
      </c>
    </row>
    <row r="634">
      <c r="A634" s="41">
        <v>633.0</v>
      </c>
      <c r="B634" s="42" t="s">
        <v>37</v>
      </c>
      <c r="C634" s="5" t="s">
        <v>76</v>
      </c>
      <c r="D634" s="42" t="s">
        <v>1082</v>
      </c>
      <c r="E634" s="42" t="s">
        <v>88</v>
      </c>
      <c r="F634" s="41">
        <v>5.0</v>
      </c>
      <c r="G634" s="42" t="s">
        <v>132</v>
      </c>
      <c r="H634" s="43" t="s">
        <v>1083</v>
      </c>
      <c r="I634" s="4" t="str">
        <f>OFFSET(Respostas!$A$2,VLOOKUP($C634,$M$2:$N$41,2,FALSE),VLOOKUP($B634,$P$2:$Q$21,2,FALSE))</f>
        <v/>
      </c>
      <c r="J634" s="4">
        <f t="shared" si="1"/>
        <v>0</v>
      </c>
    </row>
    <row r="635">
      <c r="A635" s="41">
        <v>634.0</v>
      </c>
      <c r="B635" s="42" t="s">
        <v>37</v>
      </c>
      <c r="C635" s="5" t="s">
        <v>77</v>
      </c>
      <c r="D635" s="42" t="s">
        <v>1084</v>
      </c>
      <c r="E635" s="42" t="s">
        <v>84</v>
      </c>
      <c r="F635" s="41">
        <v>5.0</v>
      </c>
      <c r="G635" s="42" t="s">
        <v>137</v>
      </c>
      <c r="H635" s="43" t="s">
        <v>1085</v>
      </c>
      <c r="I635" s="4" t="str">
        <f>OFFSET(Respostas!$A$2,VLOOKUP($C635,$M$2:$N$41,2,FALSE),VLOOKUP($B635,$P$2:$Q$21,2,FALSE))</f>
        <v/>
      </c>
      <c r="J635" s="4">
        <f t="shared" si="1"/>
        <v>0</v>
      </c>
    </row>
    <row r="636">
      <c r="A636" s="41">
        <v>635.0</v>
      </c>
      <c r="B636" s="42" t="s">
        <v>37</v>
      </c>
      <c r="C636" s="5" t="s">
        <v>78</v>
      </c>
      <c r="D636" s="42" t="s">
        <v>1086</v>
      </c>
      <c r="E636" s="42" t="s">
        <v>86</v>
      </c>
      <c r="F636" s="41">
        <v>5.0</v>
      </c>
      <c r="G636" s="42" t="s">
        <v>133</v>
      </c>
      <c r="H636" s="45" t="s">
        <v>1087</v>
      </c>
      <c r="I636" s="4" t="str">
        <f>OFFSET(Respostas!$A$2,VLOOKUP($C636,$M$2:$N$41,2,FALSE),VLOOKUP($B636,$P$2:$Q$21,2,FALSE))</f>
        <v/>
      </c>
      <c r="J636" s="4">
        <f t="shared" si="1"/>
        <v>0</v>
      </c>
    </row>
    <row r="637">
      <c r="A637" s="41">
        <v>636.0</v>
      </c>
      <c r="B637" s="42" t="s">
        <v>37</v>
      </c>
      <c r="C637" s="5" t="s">
        <v>79</v>
      </c>
      <c r="D637" s="42" t="s">
        <v>1088</v>
      </c>
      <c r="E637" s="42" t="s">
        <v>87</v>
      </c>
      <c r="F637" s="41">
        <v>5.0</v>
      </c>
      <c r="G637" s="42" t="s">
        <v>133</v>
      </c>
      <c r="H637" s="43" t="s">
        <v>751</v>
      </c>
      <c r="I637" s="4" t="str">
        <f>OFFSET(Respostas!$A$2,VLOOKUP($C637,$M$2:$N$41,2,FALSE),VLOOKUP($B637,$P$2:$Q$21,2,FALSE))</f>
        <v/>
      </c>
      <c r="J637" s="4">
        <f t="shared" si="1"/>
        <v>0</v>
      </c>
    </row>
    <row r="638">
      <c r="A638" s="41">
        <v>637.0</v>
      </c>
      <c r="B638" s="42" t="s">
        <v>37</v>
      </c>
      <c r="C638" s="5" t="s">
        <v>80</v>
      </c>
      <c r="D638" s="42" t="s">
        <v>1089</v>
      </c>
      <c r="E638" s="42" t="s">
        <v>85</v>
      </c>
      <c r="F638" s="41">
        <v>6.0</v>
      </c>
      <c r="G638" s="42" t="s">
        <v>142</v>
      </c>
      <c r="H638" s="43" t="s">
        <v>756</v>
      </c>
      <c r="I638" s="4" t="str">
        <f>OFFSET(Respostas!$A$2,VLOOKUP($C638,$M$2:$N$41,2,FALSE),VLOOKUP($B638,$P$2:$Q$21,2,FALSE))</f>
        <v/>
      </c>
      <c r="J638" s="4">
        <f t="shared" si="1"/>
        <v>0</v>
      </c>
    </row>
    <row r="639">
      <c r="A639" s="41">
        <v>638.0</v>
      </c>
      <c r="B639" s="42" t="s">
        <v>37</v>
      </c>
      <c r="C639" s="5" t="s">
        <v>81</v>
      </c>
      <c r="D639" s="42" t="s">
        <v>1090</v>
      </c>
      <c r="E639" s="42" t="s">
        <v>84</v>
      </c>
      <c r="F639" s="41">
        <v>6.0</v>
      </c>
      <c r="G639" s="42" t="s">
        <v>142</v>
      </c>
      <c r="H639" s="43" t="s">
        <v>594</v>
      </c>
      <c r="I639" s="4" t="str">
        <f>OFFSET(Respostas!$A$2,VLOOKUP($C639,$M$2:$N$41,2,FALSE),VLOOKUP($B639,$P$2:$Q$21,2,FALSE))</f>
        <v/>
      </c>
      <c r="J639" s="4">
        <f t="shared" si="1"/>
        <v>0</v>
      </c>
    </row>
    <row r="640">
      <c r="A640" s="41">
        <v>639.0</v>
      </c>
      <c r="B640" s="42" t="s">
        <v>37</v>
      </c>
      <c r="C640" s="5" t="s">
        <v>82</v>
      </c>
      <c r="D640" s="42" t="s">
        <v>1091</v>
      </c>
      <c r="E640" s="42" t="s">
        <v>85</v>
      </c>
      <c r="F640" s="41">
        <v>6.0</v>
      </c>
      <c r="G640" s="42" t="s">
        <v>146</v>
      </c>
      <c r="H640" s="43" t="s">
        <v>1092</v>
      </c>
      <c r="I640" s="4" t="str">
        <f>OFFSET(Respostas!$A$2,VLOOKUP($C640,$M$2:$N$41,2,FALSE),VLOOKUP($B640,$P$2:$Q$21,2,FALSE))</f>
        <v/>
      </c>
      <c r="J640" s="4">
        <f t="shared" si="1"/>
        <v>0</v>
      </c>
    </row>
    <row r="641">
      <c r="A641" s="41">
        <v>640.0</v>
      </c>
      <c r="B641" s="42" t="s">
        <v>37</v>
      </c>
      <c r="C641" s="9" t="s">
        <v>83</v>
      </c>
      <c r="D641" s="42" t="s">
        <v>1093</v>
      </c>
      <c r="E641" s="42" t="s">
        <v>88</v>
      </c>
      <c r="F641" s="41">
        <v>6.0</v>
      </c>
      <c r="G641" s="42" t="s">
        <v>146</v>
      </c>
      <c r="H641" s="43" t="s">
        <v>650</v>
      </c>
      <c r="I641" s="4" t="str">
        <f>OFFSET(Respostas!$A$2,VLOOKUP($C641,$M$2:$N$41,2,FALSE),VLOOKUP($B641,$P$2:$Q$21,2,FALSE))</f>
        <v/>
      </c>
      <c r="J641" s="4">
        <f t="shared" si="1"/>
        <v>0</v>
      </c>
    </row>
    <row r="642">
      <c r="A642" s="41">
        <v>641.0</v>
      </c>
      <c r="B642" s="42" t="s">
        <v>38</v>
      </c>
      <c r="C642" s="5" t="s">
        <v>42</v>
      </c>
      <c r="D642" s="42" t="s">
        <v>1094</v>
      </c>
      <c r="E642" s="42" t="s">
        <v>86</v>
      </c>
      <c r="F642" s="41">
        <v>1.0</v>
      </c>
      <c r="G642" s="42" t="s">
        <v>101</v>
      </c>
      <c r="H642" s="43" t="s">
        <v>183</v>
      </c>
      <c r="I642" s="4" t="str">
        <f>OFFSET(Respostas!$A$2,VLOOKUP($C642,$M$2:$N$41,2,FALSE),VLOOKUP($B642,$P$2:$Q$21,2,FALSE))</f>
        <v/>
      </c>
      <c r="J642" s="4">
        <f t="shared" si="1"/>
        <v>0</v>
      </c>
    </row>
    <row r="643">
      <c r="A643" s="41">
        <v>642.0</v>
      </c>
      <c r="B643" s="42" t="s">
        <v>38</v>
      </c>
      <c r="C643" s="5" t="s">
        <v>43</v>
      </c>
      <c r="D643" s="42" t="s">
        <v>1095</v>
      </c>
      <c r="E643" s="42" t="s">
        <v>87</v>
      </c>
      <c r="F643" s="41">
        <v>1.0</v>
      </c>
      <c r="G643" s="42" t="s">
        <v>101</v>
      </c>
      <c r="H643" s="43" t="s">
        <v>183</v>
      </c>
      <c r="I643" s="4" t="str">
        <f>OFFSET(Respostas!$A$2,VLOOKUP($C643,$M$2:$N$41,2,FALSE),VLOOKUP($B643,$P$2:$Q$21,2,FALSE))</f>
        <v/>
      </c>
      <c r="J643" s="4">
        <f t="shared" si="1"/>
        <v>0</v>
      </c>
    </row>
    <row r="644">
      <c r="A644" s="41">
        <v>643.0</v>
      </c>
      <c r="B644" s="42" t="s">
        <v>38</v>
      </c>
      <c r="C644" s="5" t="s">
        <v>44</v>
      </c>
      <c r="D644" s="42" t="s">
        <v>1096</v>
      </c>
      <c r="E644" s="42" t="s">
        <v>88</v>
      </c>
      <c r="F644" s="41">
        <v>1.0</v>
      </c>
      <c r="G644" s="42" t="s">
        <v>101</v>
      </c>
      <c r="H644" s="43" t="s">
        <v>183</v>
      </c>
      <c r="I644" s="4" t="str">
        <f>OFFSET(Respostas!$A$2,VLOOKUP($C644,$M$2:$N$41,2,FALSE),VLOOKUP($B644,$P$2:$Q$21,2,FALSE))</f>
        <v/>
      </c>
      <c r="J644" s="4">
        <f t="shared" si="1"/>
        <v>0</v>
      </c>
    </row>
    <row r="645">
      <c r="A645" s="41">
        <v>644.0</v>
      </c>
      <c r="B645" s="42" t="s">
        <v>38</v>
      </c>
      <c r="C645" s="5" t="s">
        <v>45</v>
      </c>
      <c r="D645" s="42" t="s">
        <v>1097</v>
      </c>
      <c r="E645" s="42" t="s">
        <v>84</v>
      </c>
      <c r="F645" s="41">
        <v>1.0</v>
      </c>
      <c r="G645" s="42" t="s">
        <v>103</v>
      </c>
      <c r="H645" s="43" t="s">
        <v>1098</v>
      </c>
      <c r="I645" s="4" t="str">
        <f>OFFSET(Respostas!$A$2,VLOOKUP($C645,$M$2:$N$41,2,FALSE),VLOOKUP($B645,$P$2:$Q$21,2,FALSE))</f>
        <v/>
      </c>
      <c r="J645" s="4">
        <f t="shared" si="1"/>
        <v>0</v>
      </c>
    </row>
    <row r="646">
      <c r="A646" s="41">
        <v>645.0</v>
      </c>
      <c r="B646" s="42" t="s">
        <v>38</v>
      </c>
      <c r="C646" s="5" t="s">
        <v>46</v>
      </c>
      <c r="D646" s="42" t="s">
        <v>1099</v>
      </c>
      <c r="E646" s="42" t="s">
        <v>85</v>
      </c>
      <c r="F646" s="41">
        <v>1.0</v>
      </c>
      <c r="G646" s="42" t="s">
        <v>101</v>
      </c>
      <c r="H646" s="43" t="s">
        <v>183</v>
      </c>
      <c r="I646" s="4" t="str">
        <f>OFFSET(Respostas!$A$2,VLOOKUP($C646,$M$2:$N$41,2,FALSE),VLOOKUP($B646,$P$2:$Q$21,2,FALSE))</f>
        <v/>
      </c>
      <c r="J646" s="4">
        <f t="shared" si="1"/>
        <v>0</v>
      </c>
    </row>
    <row r="647">
      <c r="A647" s="41">
        <v>646.0</v>
      </c>
      <c r="B647" s="42" t="s">
        <v>38</v>
      </c>
      <c r="C647" s="5" t="s">
        <v>47</v>
      </c>
      <c r="D647" s="42" t="s">
        <v>1100</v>
      </c>
      <c r="E647" s="42" t="s">
        <v>84</v>
      </c>
      <c r="F647" s="41">
        <v>1.0</v>
      </c>
      <c r="G647" s="42" t="s">
        <v>101</v>
      </c>
      <c r="H647" s="43" t="s">
        <v>183</v>
      </c>
      <c r="I647" s="4" t="str">
        <f>OFFSET(Respostas!$A$2,VLOOKUP($C647,$M$2:$N$41,2,FALSE),VLOOKUP($B647,$P$2:$Q$21,2,FALSE))</f>
        <v/>
      </c>
      <c r="J647" s="4">
        <f t="shared" si="1"/>
        <v>0</v>
      </c>
    </row>
    <row r="648">
      <c r="A648" s="41">
        <v>647.0</v>
      </c>
      <c r="B648" s="42" t="s">
        <v>38</v>
      </c>
      <c r="C648" s="5" t="s">
        <v>48</v>
      </c>
      <c r="D648" s="42" t="s">
        <v>1101</v>
      </c>
      <c r="E648" s="42" t="s">
        <v>86</v>
      </c>
      <c r="F648" s="41">
        <v>1.0</v>
      </c>
      <c r="G648" s="42" t="s">
        <v>101</v>
      </c>
      <c r="H648" s="43" t="s">
        <v>183</v>
      </c>
      <c r="I648" s="4" t="str">
        <f>OFFSET(Respostas!$A$2,VLOOKUP($C648,$M$2:$N$41,2,FALSE),VLOOKUP($B648,$P$2:$Q$21,2,FALSE))</f>
        <v/>
      </c>
      <c r="J648" s="4">
        <f t="shared" si="1"/>
        <v>0</v>
      </c>
    </row>
    <row r="649">
      <c r="A649" s="41">
        <v>648.0</v>
      </c>
      <c r="B649" s="42" t="s">
        <v>38</v>
      </c>
      <c r="C649" s="5" t="s">
        <v>49</v>
      </c>
      <c r="D649" s="42" t="s">
        <v>1102</v>
      </c>
      <c r="E649" s="42" t="s">
        <v>85</v>
      </c>
      <c r="F649" s="41">
        <v>1.0</v>
      </c>
      <c r="G649" s="42" t="s">
        <v>102</v>
      </c>
      <c r="H649" s="45" t="s">
        <v>234</v>
      </c>
      <c r="I649" s="4" t="str">
        <f>OFFSET(Respostas!$A$2,VLOOKUP($C649,$M$2:$N$41,2,FALSE),VLOOKUP($B649,$P$2:$Q$21,2,FALSE))</f>
        <v/>
      </c>
      <c r="J649" s="4">
        <f t="shared" si="1"/>
        <v>0</v>
      </c>
    </row>
    <row r="650">
      <c r="A650" s="41">
        <v>649.0</v>
      </c>
      <c r="B650" s="42" t="s">
        <v>38</v>
      </c>
      <c r="C650" s="5" t="s">
        <v>51</v>
      </c>
      <c r="D650" s="42" t="s">
        <v>1103</v>
      </c>
      <c r="E650" s="42" t="s">
        <v>86</v>
      </c>
      <c r="F650" s="41">
        <v>2.0</v>
      </c>
      <c r="G650" s="42" t="s">
        <v>113</v>
      </c>
      <c r="H650" s="45" t="s">
        <v>438</v>
      </c>
      <c r="I650" s="4" t="str">
        <f>OFFSET(Respostas!$A$2,VLOOKUP($C650,$M$2:$N$41,2,FALSE),VLOOKUP($B650,$P$2:$Q$21,2,FALSE))</f>
        <v/>
      </c>
      <c r="J650" s="4">
        <f t="shared" si="1"/>
        <v>0</v>
      </c>
    </row>
    <row r="651">
      <c r="A651" s="41">
        <v>650.0</v>
      </c>
      <c r="B651" s="42" t="s">
        <v>38</v>
      </c>
      <c r="C651" s="5" t="s">
        <v>52</v>
      </c>
      <c r="D651" s="42" t="s">
        <v>1104</v>
      </c>
      <c r="E651" s="42" t="s">
        <v>84</v>
      </c>
      <c r="F651" s="41">
        <v>2.0</v>
      </c>
      <c r="G651" s="42" t="s">
        <v>111</v>
      </c>
      <c r="H651" s="43" t="s">
        <v>1105</v>
      </c>
      <c r="I651" s="4" t="str">
        <f>OFFSET(Respostas!$A$2,VLOOKUP($C651,$M$2:$N$41,2,FALSE),VLOOKUP($B651,$P$2:$Q$21,2,FALSE))</f>
        <v/>
      </c>
      <c r="J651" s="4">
        <f t="shared" si="1"/>
        <v>0</v>
      </c>
    </row>
    <row r="652">
      <c r="A652" s="41">
        <v>651.0</v>
      </c>
      <c r="B652" s="42" t="s">
        <v>38</v>
      </c>
      <c r="C652" s="5" t="s">
        <v>53</v>
      </c>
      <c r="D652" s="42" t="s">
        <v>1106</v>
      </c>
      <c r="E652" s="42" t="s">
        <v>87</v>
      </c>
      <c r="F652" s="41">
        <v>2.0</v>
      </c>
      <c r="G652" s="42" t="s">
        <v>105</v>
      </c>
      <c r="H652" s="43" t="s">
        <v>1107</v>
      </c>
      <c r="I652" s="4" t="str">
        <f>OFFSET(Respostas!$A$2,VLOOKUP($C652,$M$2:$N$41,2,FALSE),VLOOKUP($B652,$P$2:$Q$21,2,FALSE))</f>
        <v/>
      </c>
      <c r="J652" s="4">
        <f t="shared" si="1"/>
        <v>0</v>
      </c>
    </row>
    <row r="653">
      <c r="A653" s="41">
        <v>652.0</v>
      </c>
      <c r="B653" s="42" t="s">
        <v>38</v>
      </c>
      <c r="C653" s="5" t="s">
        <v>54</v>
      </c>
      <c r="D653" s="42" t="s">
        <v>1108</v>
      </c>
      <c r="E653" s="42" t="s">
        <v>85</v>
      </c>
      <c r="F653" s="41">
        <v>2.0</v>
      </c>
      <c r="G653" s="42" t="s">
        <v>105</v>
      </c>
      <c r="H653" s="43" t="s">
        <v>723</v>
      </c>
      <c r="I653" s="4" t="str">
        <f>OFFSET(Respostas!$A$2,VLOOKUP($C653,$M$2:$N$41,2,FALSE),VLOOKUP($B653,$P$2:$Q$21,2,FALSE))</f>
        <v/>
      </c>
      <c r="J653" s="4">
        <f t="shared" si="1"/>
        <v>0</v>
      </c>
    </row>
    <row r="654">
      <c r="A654" s="41">
        <v>653.0</v>
      </c>
      <c r="B654" s="42" t="s">
        <v>38</v>
      </c>
      <c r="C654" s="5" t="s">
        <v>55</v>
      </c>
      <c r="D654" s="42" t="s">
        <v>1109</v>
      </c>
      <c r="E654" s="42" t="s">
        <v>86</v>
      </c>
      <c r="F654" s="41">
        <v>2.0</v>
      </c>
      <c r="G654" s="42" t="s">
        <v>104</v>
      </c>
      <c r="H654" s="43" t="s">
        <v>104</v>
      </c>
      <c r="I654" s="4" t="str">
        <f>OFFSET(Respostas!$A$2,VLOOKUP($C654,$M$2:$N$41,2,FALSE),VLOOKUP($B654,$P$2:$Q$21,2,FALSE))</f>
        <v/>
      </c>
      <c r="J654" s="4">
        <f t="shared" si="1"/>
        <v>0</v>
      </c>
    </row>
    <row r="655">
      <c r="A655" s="41">
        <v>654.0</v>
      </c>
      <c r="B655" s="42" t="s">
        <v>38</v>
      </c>
      <c r="C655" s="5" t="s">
        <v>56</v>
      </c>
      <c r="D655" s="42" t="s">
        <v>1110</v>
      </c>
      <c r="E655" s="42" t="s">
        <v>88</v>
      </c>
      <c r="F655" s="41">
        <v>2.0</v>
      </c>
      <c r="G655" s="42" t="s">
        <v>104</v>
      </c>
      <c r="H655" s="43" t="s">
        <v>104</v>
      </c>
      <c r="I655" s="4" t="str">
        <f>OFFSET(Respostas!$A$2,VLOOKUP($C655,$M$2:$N$41,2,FALSE),VLOOKUP($B655,$P$2:$Q$21,2,FALSE))</f>
        <v/>
      </c>
      <c r="J655" s="4">
        <f t="shared" si="1"/>
        <v>0</v>
      </c>
    </row>
    <row r="656">
      <c r="A656" s="41">
        <v>655.0</v>
      </c>
      <c r="B656" s="42" t="s">
        <v>38</v>
      </c>
      <c r="C656" s="5" t="s">
        <v>57</v>
      </c>
      <c r="D656" s="42" t="s">
        <v>1111</v>
      </c>
      <c r="E656" s="42" t="s">
        <v>85</v>
      </c>
      <c r="F656" s="41">
        <v>2.0</v>
      </c>
      <c r="G656" s="42" t="s">
        <v>104</v>
      </c>
      <c r="H656" s="43" t="s">
        <v>104</v>
      </c>
      <c r="I656" s="4" t="str">
        <f>OFFSET(Respostas!$A$2,VLOOKUP($C656,$M$2:$N$41,2,FALSE),VLOOKUP($B656,$P$2:$Q$21,2,FALSE))</f>
        <v/>
      </c>
      <c r="J656" s="4">
        <f t="shared" si="1"/>
        <v>0</v>
      </c>
    </row>
    <row r="657">
      <c r="A657" s="41">
        <v>656.0</v>
      </c>
      <c r="B657" s="42" t="s">
        <v>38</v>
      </c>
      <c r="C657" s="5" t="s">
        <v>58</v>
      </c>
      <c r="D657" s="42" t="s">
        <v>1112</v>
      </c>
      <c r="E657" s="42" t="s">
        <v>86</v>
      </c>
      <c r="F657" s="41">
        <v>2.0</v>
      </c>
      <c r="G657" s="42" t="s">
        <v>104</v>
      </c>
      <c r="H657" s="43" t="s">
        <v>104</v>
      </c>
      <c r="I657" s="4" t="str">
        <f>OFFSET(Respostas!$A$2,VLOOKUP($C657,$M$2:$N$41,2,FALSE),VLOOKUP($B657,$P$2:$Q$21,2,FALSE))</f>
        <v/>
      </c>
      <c r="J657" s="4">
        <f t="shared" si="1"/>
        <v>0</v>
      </c>
    </row>
    <row r="658">
      <c r="A658" s="41">
        <v>657.0</v>
      </c>
      <c r="B658" s="42" t="s">
        <v>38</v>
      </c>
      <c r="C658" s="5" t="s">
        <v>59</v>
      </c>
      <c r="D658" s="42" t="s">
        <v>1113</v>
      </c>
      <c r="E658" s="42" t="s">
        <v>87</v>
      </c>
      <c r="F658" s="41">
        <v>2.0</v>
      </c>
      <c r="G658" s="42" t="s">
        <v>111</v>
      </c>
      <c r="H658" s="43" t="s">
        <v>440</v>
      </c>
      <c r="I658" s="4" t="str">
        <f>OFFSET(Respostas!$A$2,VLOOKUP($C658,$M$2:$N$41,2,FALSE),VLOOKUP($B658,$P$2:$Q$21,2,FALSE))</f>
        <v/>
      </c>
      <c r="J658" s="4">
        <f t="shared" si="1"/>
        <v>0</v>
      </c>
    </row>
    <row r="659">
      <c r="A659" s="41">
        <v>658.0</v>
      </c>
      <c r="B659" s="42" t="s">
        <v>38</v>
      </c>
      <c r="C659" s="5" t="s">
        <v>60</v>
      </c>
      <c r="D659" s="42" t="s">
        <v>1114</v>
      </c>
      <c r="E659" s="42" t="s">
        <v>85</v>
      </c>
      <c r="F659" s="41">
        <v>2.0</v>
      </c>
      <c r="G659" s="42" t="s">
        <v>109</v>
      </c>
      <c r="H659" s="43" t="s">
        <v>1115</v>
      </c>
      <c r="I659" s="4" t="str">
        <f>OFFSET(Respostas!$A$2,VLOOKUP($C659,$M$2:$N$41,2,FALSE),VLOOKUP($B659,$P$2:$Q$21,2,FALSE))</f>
        <v/>
      </c>
      <c r="J659" s="4">
        <f t="shared" si="1"/>
        <v>0</v>
      </c>
    </row>
    <row r="660">
      <c r="A660" s="41">
        <v>659.0</v>
      </c>
      <c r="B660" s="42" t="s">
        <v>38</v>
      </c>
      <c r="C660" s="5" t="s">
        <v>61</v>
      </c>
      <c r="D660" s="42" t="s">
        <v>1116</v>
      </c>
      <c r="E660" s="42" t="s">
        <v>88</v>
      </c>
      <c r="F660" s="41">
        <v>2.0</v>
      </c>
      <c r="G660" s="42" t="s">
        <v>112</v>
      </c>
      <c r="H660" s="43" t="s">
        <v>314</v>
      </c>
      <c r="I660" s="4" t="str">
        <f>OFFSET(Respostas!$A$2,VLOOKUP($C660,$M$2:$N$41,2,FALSE),VLOOKUP($B660,$P$2:$Q$21,2,FALSE))</f>
        <v/>
      </c>
      <c r="J660" s="4">
        <f t="shared" si="1"/>
        <v>0</v>
      </c>
    </row>
    <row r="661">
      <c r="A661" s="41">
        <v>660.0</v>
      </c>
      <c r="B661" s="42" t="s">
        <v>38</v>
      </c>
      <c r="C661" s="5" t="s">
        <v>62</v>
      </c>
      <c r="D661" s="42" t="s">
        <v>1117</v>
      </c>
      <c r="E661" s="42" t="s">
        <v>86</v>
      </c>
      <c r="F661" s="41">
        <v>2.0</v>
      </c>
      <c r="G661" s="42" t="s">
        <v>111</v>
      </c>
      <c r="H661" s="43" t="s">
        <v>1118</v>
      </c>
      <c r="I661" s="4" t="str">
        <f>OFFSET(Respostas!$A$2,VLOOKUP($C661,$M$2:$N$41,2,FALSE),VLOOKUP($B661,$P$2:$Q$21,2,FALSE))</f>
        <v/>
      </c>
      <c r="J661" s="4">
        <f t="shared" si="1"/>
        <v>0</v>
      </c>
    </row>
    <row r="662">
      <c r="A662" s="41">
        <v>661.0</v>
      </c>
      <c r="B662" s="42" t="s">
        <v>38</v>
      </c>
      <c r="C662" s="5" t="s">
        <v>64</v>
      </c>
      <c r="D662" s="42" t="s">
        <v>1119</v>
      </c>
      <c r="E662" s="42" t="s">
        <v>84</v>
      </c>
      <c r="F662" s="41">
        <v>5.0</v>
      </c>
      <c r="G662" s="42" t="s">
        <v>135</v>
      </c>
      <c r="H662" s="43" t="s">
        <v>1120</v>
      </c>
      <c r="I662" s="4" t="str">
        <f>OFFSET(Respostas!$A$2,VLOOKUP($C662,$M$2:$N$41,2,FALSE),VLOOKUP($B662,$P$2:$Q$21,2,FALSE))</f>
        <v/>
      </c>
      <c r="J662" s="4">
        <f t="shared" si="1"/>
        <v>0</v>
      </c>
    </row>
    <row r="663">
      <c r="A663" s="41">
        <v>662.0</v>
      </c>
      <c r="B663" s="42" t="s">
        <v>38</v>
      </c>
      <c r="C663" s="5" t="s">
        <v>65</v>
      </c>
      <c r="D663" s="42" t="s">
        <v>1121</v>
      </c>
      <c r="E663" s="42" t="s">
        <v>88</v>
      </c>
      <c r="F663" s="41">
        <v>5.0</v>
      </c>
      <c r="G663" s="42" t="s">
        <v>132</v>
      </c>
      <c r="H663" s="43" t="s">
        <v>697</v>
      </c>
      <c r="I663" s="4" t="str">
        <f>OFFSET(Respostas!$A$2,VLOOKUP($C663,$M$2:$N$41,2,FALSE),VLOOKUP($B663,$P$2:$Q$21,2,FALSE))</f>
        <v/>
      </c>
      <c r="J663" s="4">
        <f t="shared" si="1"/>
        <v>0</v>
      </c>
    </row>
    <row r="664">
      <c r="A664" s="41">
        <v>663.0</v>
      </c>
      <c r="B664" s="42" t="s">
        <v>38</v>
      </c>
      <c r="C664" s="5" t="s">
        <v>66</v>
      </c>
      <c r="D664" s="42" t="s">
        <v>1122</v>
      </c>
      <c r="E664" s="42" t="s">
        <v>87</v>
      </c>
      <c r="F664" s="41">
        <v>5.0</v>
      </c>
      <c r="G664" s="42" t="s">
        <v>139</v>
      </c>
      <c r="H664" s="43" t="s">
        <v>345</v>
      </c>
      <c r="I664" s="4" t="str">
        <f>OFFSET(Respostas!$A$2,VLOOKUP($C664,$M$2:$N$41,2,FALSE),VLOOKUP($B664,$P$2:$Q$21,2,FALSE))</f>
        <v/>
      </c>
      <c r="J664" s="4">
        <f t="shared" si="1"/>
        <v>0</v>
      </c>
    </row>
    <row r="665">
      <c r="A665" s="41">
        <v>664.0</v>
      </c>
      <c r="B665" s="42" t="s">
        <v>38</v>
      </c>
      <c r="C665" s="5" t="s">
        <v>67</v>
      </c>
      <c r="D665" s="42" t="s">
        <v>1123</v>
      </c>
      <c r="E665" s="42" t="s">
        <v>86</v>
      </c>
      <c r="F665" s="41">
        <v>5.0</v>
      </c>
      <c r="G665" s="42" t="s">
        <v>136</v>
      </c>
      <c r="H665" s="43" t="s">
        <v>808</v>
      </c>
      <c r="I665" s="4" t="str">
        <f>OFFSET(Respostas!$A$2,VLOOKUP($C665,$M$2:$N$41,2,FALSE),VLOOKUP($B665,$P$2:$Q$21,2,FALSE))</f>
        <v/>
      </c>
      <c r="J665" s="4">
        <f t="shared" si="1"/>
        <v>0</v>
      </c>
    </row>
    <row r="666">
      <c r="A666" s="41">
        <v>665.0</v>
      </c>
      <c r="B666" s="42" t="s">
        <v>38</v>
      </c>
      <c r="C666" s="5" t="s">
        <v>68</v>
      </c>
      <c r="D666" s="42" t="s">
        <v>1124</v>
      </c>
      <c r="E666" s="42" t="s">
        <v>88</v>
      </c>
      <c r="F666" s="41">
        <v>4.0</v>
      </c>
      <c r="G666" s="42" t="s">
        <v>123</v>
      </c>
      <c r="H666" s="43" t="s">
        <v>1125</v>
      </c>
      <c r="I666" s="4" t="str">
        <f>OFFSET(Respostas!$A$2,VLOOKUP($C666,$M$2:$N$41,2,FALSE),VLOOKUP($B666,$P$2:$Q$21,2,FALSE))</f>
        <v/>
      </c>
      <c r="J666" s="4">
        <f t="shared" si="1"/>
        <v>0</v>
      </c>
    </row>
    <row r="667">
      <c r="A667" s="41">
        <v>666.0</v>
      </c>
      <c r="B667" s="42" t="s">
        <v>38</v>
      </c>
      <c r="C667" s="5" t="s">
        <v>69</v>
      </c>
      <c r="D667" s="42" t="s">
        <v>1126</v>
      </c>
      <c r="E667" s="42" t="s">
        <v>84</v>
      </c>
      <c r="F667" s="41">
        <v>4.0</v>
      </c>
      <c r="G667" s="42" t="s">
        <v>121</v>
      </c>
      <c r="H667" s="43" t="s">
        <v>171</v>
      </c>
      <c r="I667" s="4" t="str">
        <f>OFFSET(Respostas!$A$2,VLOOKUP($C667,$M$2:$N$41,2,FALSE),VLOOKUP($B667,$P$2:$Q$21,2,FALSE))</f>
        <v/>
      </c>
      <c r="J667" s="4">
        <f t="shared" si="1"/>
        <v>0</v>
      </c>
    </row>
    <row r="668">
      <c r="A668" s="41">
        <v>667.0</v>
      </c>
      <c r="B668" s="42" t="s">
        <v>38</v>
      </c>
      <c r="C668" s="5" t="s">
        <v>70</v>
      </c>
      <c r="D668" s="42" t="s">
        <v>1127</v>
      </c>
      <c r="E668" s="42" t="s">
        <v>86</v>
      </c>
      <c r="F668" s="41">
        <v>4.0</v>
      </c>
      <c r="G668" s="42" t="s">
        <v>126</v>
      </c>
      <c r="H668" s="43" t="s">
        <v>686</v>
      </c>
      <c r="I668" s="4" t="str">
        <f>OFFSET(Respostas!$A$2,VLOOKUP($C668,$M$2:$N$41,2,FALSE),VLOOKUP($B668,$P$2:$Q$21,2,FALSE))</f>
        <v/>
      </c>
      <c r="J668" s="4">
        <f t="shared" si="1"/>
        <v>0</v>
      </c>
    </row>
    <row r="669">
      <c r="A669" s="41">
        <v>668.0</v>
      </c>
      <c r="B669" s="42" t="s">
        <v>38</v>
      </c>
      <c r="C669" s="5" t="s">
        <v>71</v>
      </c>
      <c r="D669" s="42" t="s">
        <v>1128</v>
      </c>
      <c r="E669" s="42" t="s">
        <v>85</v>
      </c>
      <c r="F669" s="41">
        <v>4.0</v>
      </c>
      <c r="G669" s="42" t="s">
        <v>128</v>
      </c>
      <c r="H669" s="43" t="s">
        <v>1129</v>
      </c>
      <c r="I669" s="4" t="str">
        <f>OFFSET(Respostas!$A$2,VLOOKUP($C669,$M$2:$N$41,2,FALSE),VLOOKUP($B669,$P$2:$Q$21,2,FALSE))</f>
        <v/>
      </c>
      <c r="J669" s="4">
        <f t="shared" si="1"/>
        <v>0</v>
      </c>
    </row>
    <row r="670">
      <c r="A670" s="41">
        <v>669.0</v>
      </c>
      <c r="B670" s="42" t="s">
        <v>38</v>
      </c>
      <c r="C670" s="5" t="s">
        <v>72</v>
      </c>
      <c r="D670" s="42" t="s">
        <v>1130</v>
      </c>
      <c r="E670" s="42" t="s">
        <v>87</v>
      </c>
      <c r="F670" s="41">
        <v>4.0</v>
      </c>
      <c r="G670" s="42" t="s">
        <v>127</v>
      </c>
      <c r="H670" s="43" t="s">
        <v>976</v>
      </c>
      <c r="I670" s="4" t="str">
        <f>OFFSET(Respostas!$A$2,VLOOKUP($C670,$M$2:$N$41,2,FALSE),VLOOKUP($B670,$P$2:$Q$21,2,FALSE))</f>
        <v/>
      </c>
      <c r="J670" s="4">
        <f t="shared" si="1"/>
        <v>0</v>
      </c>
    </row>
    <row r="671">
      <c r="A671" s="41">
        <v>670.0</v>
      </c>
      <c r="B671" s="42" t="s">
        <v>38</v>
      </c>
      <c r="C671" s="5" t="s">
        <v>73</v>
      </c>
      <c r="D671" s="42" t="s">
        <v>1131</v>
      </c>
      <c r="E671" s="42" t="s">
        <v>86</v>
      </c>
      <c r="F671" s="41">
        <v>4.0</v>
      </c>
      <c r="G671" s="42" t="s">
        <v>127</v>
      </c>
      <c r="H671" s="43" t="s">
        <v>976</v>
      </c>
      <c r="I671" s="4" t="str">
        <f>OFFSET(Respostas!$A$2,VLOOKUP($C671,$M$2:$N$41,2,FALSE),VLOOKUP($B671,$P$2:$Q$21,2,FALSE))</f>
        <v/>
      </c>
      <c r="J671" s="4">
        <f t="shared" si="1"/>
        <v>0</v>
      </c>
    </row>
    <row r="672">
      <c r="A672" s="41">
        <v>671.0</v>
      </c>
      <c r="B672" s="42" t="s">
        <v>38</v>
      </c>
      <c r="C672" s="5" t="s">
        <v>74</v>
      </c>
      <c r="D672" s="42" t="s">
        <v>1132</v>
      </c>
      <c r="E672" s="42" t="s">
        <v>85</v>
      </c>
      <c r="F672" s="41">
        <v>4.0</v>
      </c>
      <c r="G672" s="42" t="s">
        <v>127</v>
      </c>
      <c r="H672" s="43" t="s">
        <v>976</v>
      </c>
      <c r="I672" s="4" t="str">
        <f>OFFSET(Respostas!$A$2,VLOOKUP($C672,$M$2:$N$41,2,FALSE),VLOOKUP($B672,$P$2:$Q$21,2,FALSE))</f>
        <v/>
      </c>
      <c r="J672" s="4">
        <f t="shared" si="1"/>
        <v>0</v>
      </c>
    </row>
    <row r="673">
      <c r="A673" s="41">
        <v>672.0</v>
      </c>
      <c r="B673" s="42" t="s">
        <v>38</v>
      </c>
      <c r="C673" s="5" t="s">
        <v>75</v>
      </c>
      <c r="D673" s="42" t="s">
        <v>1133</v>
      </c>
      <c r="E673" s="42" t="s">
        <v>88</v>
      </c>
      <c r="F673" s="41">
        <v>4.0</v>
      </c>
      <c r="G673" s="42" t="s">
        <v>122</v>
      </c>
      <c r="H673" s="43" t="s">
        <v>1134</v>
      </c>
      <c r="I673" s="4" t="str">
        <f>OFFSET(Respostas!$A$2,VLOOKUP($C673,$M$2:$N$41,2,FALSE),VLOOKUP($B673,$P$2:$Q$21,2,FALSE))</f>
        <v/>
      </c>
      <c r="J673" s="4">
        <f t="shared" si="1"/>
        <v>0</v>
      </c>
    </row>
    <row r="674">
      <c r="A674" s="41">
        <v>673.0</v>
      </c>
      <c r="B674" s="42" t="s">
        <v>38</v>
      </c>
      <c r="C674" s="5" t="s">
        <v>76</v>
      </c>
      <c r="D674" s="42" t="s">
        <v>1135</v>
      </c>
      <c r="E674" s="42" t="s">
        <v>86</v>
      </c>
      <c r="F674" s="41">
        <v>3.0</v>
      </c>
      <c r="G674" s="42" t="s">
        <v>118</v>
      </c>
      <c r="H674" s="43" t="s">
        <v>968</v>
      </c>
      <c r="I674" s="4" t="str">
        <f>OFFSET(Respostas!$A$2,VLOOKUP($C674,$M$2:$N$41,2,FALSE),VLOOKUP($B674,$P$2:$Q$21,2,FALSE))</f>
        <v/>
      </c>
      <c r="J674" s="4">
        <f t="shared" si="1"/>
        <v>0</v>
      </c>
    </row>
    <row r="675">
      <c r="A675" s="41">
        <v>674.0</v>
      </c>
      <c r="B675" s="42" t="s">
        <v>38</v>
      </c>
      <c r="C675" s="5" t="s">
        <v>77</v>
      </c>
      <c r="D675" s="42" t="s">
        <v>1136</v>
      </c>
      <c r="E675" s="42" t="s">
        <v>87</v>
      </c>
      <c r="F675" s="41">
        <v>3.0</v>
      </c>
      <c r="G675" s="42" t="s">
        <v>118</v>
      </c>
      <c r="H675" s="43" t="s">
        <v>678</v>
      </c>
      <c r="I675" s="4" t="str">
        <f>OFFSET(Respostas!$A$2,VLOOKUP($C675,$M$2:$N$41,2,FALSE),VLOOKUP($B675,$P$2:$Q$21,2,FALSE))</f>
        <v/>
      </c>
      <c r="J675" s="4">
        <f t="shared" si="1"/>
        <v>0</v>
      </c>
    </row>
    <row r="676">
      <c r="A676" s="41">
        <v>675.0</v>
      </c>
      <c r="B676" s="42" t="s">
        <v>38</v>
      </c>
      <c r="C676" s="5" t="s">
        <v>78</v>
      </c>
      <c r="D676" s="42" t="s">
        <v>1137</v>
      </c>
      <c r="E676" s="42" t="s">
        <v>85</v>
      </c>
      <c r="F676" s="41">
        <v>3.0</v>
      </c>
      <c r="G676" s="42" t="s">
        <v>117</v>
      </c>
      <c r="H676" s="43" t="s">
        <v>160</v>
      </c>
      <c r="I676" s="4" t="str">
        <f>OFFSET(Respostas!$A$2,VLOOKUP($C676,$M$2:$N$41,2,FALSE),VLOOKUP($B676,$P$2:$Q$21,2,FALSE))</f>
        <v/>
      </c>
      <c r="J676" s="4">
        <f t="shared" si="1"/>
        <v>0</v>
      </c>
    </row>
    <row r="677">
      <c r="A677" s="41">
        <v>676.0</v>
      </c>
      <c r="B677" s="42" t="s">
        <v>38</v>
      </c>
      <c r="C677" s="5" t="s">
        <v>79</v>
      </c>
      <c r="D677" s="42" t="s">
        <v>1138</v>
      </c>
      <c r="E677" s="42" t="s">
        <v>84</v>
      </c>
      <c r="F677" s="41">
        <v>3.0</v>
      </c>
      <c r="G677" s="42" t="s">
        <v>120</v>
      </c>
      <c r="H677" s="43" t="s">
        <v>1139</v>
      </c>
      <c r="I677" s="4" t="str">
        <f>OFFSET(Respostas!$A$2,VLOOKUP($C677,$M$2:$N$41,2,FALSE),VLOOKUP($B677,$P$2:$Q$21,2,FALSE))</f>
        <v/>
      </c>
      <c r="J677" s="4">
        <f t="shared" si="1"/>
        <v>0</v>
      </c>
    </row>
    <row r="678">
      <c r="A678" s="41">
        <v>677.0</v>
      </c>
      <c r="B678" s="42" t="s">
        <v>38</v>
      </c>
      <c r="C678" s="5" t="s">
        <v>80</v>
      </c>
      <c r="D678" s="42" t="s">
        <v>1140</v>
      </c>
      <c r="E678" s="42" t="s">
        <v>85</v>
      </c>
      <c r="F678" s="41">
        <v>6.0</v>
      </c>
      <c r="G678" s="42" t="s">
        <v>143</v>
      </c>
      <c r="H678" s="43" t="s">
        <v>220</v>
      </c>
      <c r="I678" s="4" t="str">
        <f>OFFSET(Respostas!$A$2,VLOOKUP($C678,$M$2:$N$41,2,FALSE),VLOOKUP($B678,$P$2:$Q$21,2,FALSE))</f>
        <v/>
      </c>
      <c r="J678" s="4">
        <f t="shared" si="1"/>
        <v>0</v>
      </c>
    </row>
    <row r="679">
      <c r="A679" s="41">
        <v>678.0</v>
      </c>
      <c r="B679" s="42" t="s">
        <v>38</v>
      </c>
      <c r="C679" s="5" t="s">
        <v>81</v>
      </c>
      <c r="D679" s="42" t="s">
        <v>1141</v>
      </c>
      <c r="E679" s="42" t="s">
        <v>86</v>
      </c>
      <c r="F679" s="41">
        <v>6.0</v>
      </c>
      <c r="G679" s="42" t="s">
        <v>144</v>
      </c>
      <c r="H679" s="43" t="s">
        <v>472</v>
      </c>
      <c r="I679" s="4" t="str">
        <f>OFFSET(Respostas!$A$2,VLOOKUP($C679,$M$2:$N$41,2,FALSE),VLOOKUP($B679,$P$2:$Q$21,2,FALSE))</f>
        <v/>
      </c>
      <c r="J679" s="4">
        <f t="shared" si="1"/>
        <v>0</v>
      </c>
    </row>
    <row r="680">
      <c r="A680" s="41">
        <v>679.0</v>
      </c>
      <c r="B680" s="42" t="s">
        <v>38</v>
      </c>
      <c r="C680" s="5" t="s">
        <v>82</v>
      </c>
      <c r="D680" s="42" t="s">
        <v>1142</v>
      </c>
      <c r="E680" s="42" t="s">
        <v>84</v>
      </c>
      <c r="F680" s="41">
        <v>6.0</v>
      </c>
      <c r="G680" s="42" t="s">
        <v>141</v>
      </c>
      <c r="H680" s="43" t="s">
        <v>141</v>
      </c>
      <c r="I680" s="4" t="str">
        <f>OFFSET(Respostas!$A$2,VLOOKUP($C680,$M$2:$N$41,2,FALSE),VLOOKUP($B680,$P$2:$Q$21,2,FALSE))</f>
        <v/>
      </c>
      <c r="J680" s="4">
        <f t="shared" si="1"/>
        <v>0</v>
      </c>
    </row>
    <row r="681">
      <c r="A681" s="41">
        <v>680.0</v>
      </c>
      <c r="B681" s="42" t="s">
        <v>38</v>
      </c>
      <c r="C681" s="9" t="s">
        <v>83</v>
      </c>
      <c r="D681" s="42" t="s">
        <v>1143</v>
      </c>
      <c r="E681" s="42" t="s">
        <v>85</v>
      </c>
      <c r="F681" s="41">
        <v>6.0</v>
      </c>
      <c r="G681" s="42" t="s">
        <v>142</v>
      </c>
      <c r="H681" s="43" t="s">
        <v>760</v>
      </c>
      <c r="I681" s="4" t="str">
        <f>OFFSET(Respostas!$A$2,VLOOKUP($C681,$M$2:$N$41,2,FALSE),VLOOKUP($B681,$P$2:$Q$21,2,FALSE))</f>
        <v/>
      </c>
      <c r="J681" s="4">
        <f t="shared" si="1"/>
        <v>0</v>
      </c>
    </row>
    <row r="682">
      <c r="A682" s="41">
        <v>681.0</v>
      </c>
      <c r="B682" s="42" t="s">
        <v>39</v>
      </c>
      <c r="C682" s="5" t="s">
        <v>42</v>
      </c>
      <c r="D682" s="42" t="s">
        <v>1144</v>
      </c>
      <c r="E682" s="42" t="s">
        <v>86</v>
      </c>
      <c r="F682" s="41">
        <v>1.0</v>
      </c>
      <c r="G682" s="42" t="s">
        <v>101</v>
      </c>
      <c r="H682" s="43" t="s">
        <v>183</v>
      </c>
      <c r="I682" s="4" t="str">
        <f>OFFSET(Respostas!$A$2,VLOOKUP($C682,$M$2:$N$41,2,FALSE),VLOOKUP($B682,$P$2:$Q$21,2,FALSE))</f>
        <v/>
      </c>
      <c r="J682" s="4">
        <f t="shared" si="1"/>
        <v>0</v>
      </c>
    </row>
    <row r="683">
      <c r="A683" s="41">
        <v>682.0</v>
      </c>
      <c r="B683" s="42" t="s">
        <v>39</v>
      </c>
      <c r="C683" s="5" t="s">
        <v>43</v>
      </c>
      <c r="D683" s="42" t="s">
        <v>1145</v>
      </c>
      <c r="E683" s="42" t="s">
        <v>85</v>
      </c>
      <c r="F683" s="41">
        <v>1.0</v>
      </c>
      <c r="G683" s="42" t="s">
        <v>101</v>
      </c>
      <c r="H683" s="43" t="s">
        <v>183</v>
      </c>
      <c r="I683" s="4" t="str">
        <f>OFFSET(Respostas!$A$2,VLOOKUP($C683,$M$2:$N$41,2,FALSE),VLOOKUP($B683,$P$2:$Q$21,2,FALSE))</f>
        <v/>
      </c>
      <c r="J683" s="4">
        <f t="shared" si="1"/>
        <v>0</v>
      </c>
    </row>
    <row r="684">
      <c r="A684" s="41">
        <v>683.0</v>
      </c>
      <c r="B684" s="42" t="s">
        <v>39</v>
      </c>
      <c r="C684" s="5" t="s">
        <v>44</v>
      </c>
      <c r="D684" s="42" t="s">
        <v>1146</v>
      </c>
      <c r="E684" s="42" t="s">
        <v>84</v>
      </c>
      <c r="F684" s="41">
        <v>1.0</v>
      </c>
      <c r="G684" s="42" t="s">
        <v>102</v>
      </c>
      <c r="H684" s="43" t="s">
        <v>183</v>
      </c>
      <c r="I684" s="4" t="str">
        <f>OFFSET(Respostas!$A$2,VLOOKUP($C684,$M$2:$N$41,2,FALSE),VLOOKUP($B684,$P$2:$Q$21,2,FALSE))</f>
        <v/>
      </c>
      <c r="J684" s="4">
        <f t="shared" si="1"/>
        <v>0</v>
      </c>
    </row>
    <row r="685">
      <c r="A685" s="41">
        <v>684.0</v>
      </c>
      <c r="B685" s="42" t="s">
        <v>39</v>
      </c>
      <c r="C685" s="5" t="s">
        <v>45</v>
      </c>
      <c r="D685" s="42" t="s">
        <v>1147</v>
      </c>
      <c r="E685" s="42" t="s">
        <v>86</v>
      </c>
      <c r="F685" s="41">
        <v>1.0</v>
      </c>
      <c r="G685" s="42" t="s">
        <v>103</v>
      </c>
      <c r="H685" s="43" t="s">
        <v>1098</v>
      </c>
      <c r="I685" s="4" t="str">
        <f>OFFSET(Respostas!$A$2,VLOOKUP($C685,$M$2:$N$41,2,FALSE),VLOOKUP($B685,$P$2:$Q$21,2,FALSE))</f>
        <v/>
      </c>
      <c r="J685" s="4">
        <f t="shared" si="1"/>
        <v>0</v>
      </c>
    </row>
    <row r="686">
      <c r="A686" s="41">
        <v>685.0</v>
      </c>
      <c r="B686" s="42" t="s">
        <v>39</v>
      </c>
      <c r="C686" s="5" t="s">
        <v>46</v>
      </c>
      <c r="D686" s="42" t="s">
        <v>1148</v>
      </c>
      <c r="E686" s="42" t="s">
        <v>87</v>
      </c>
      <c r="F686" s="41">
        <v>1.0</v>
      </c>
      <c r="G686" s="42" t="s">
        <v>101</v>
      </c>
      <c r="H686" s="43" t="s">
        <v>183</v>
      </c>
      <c r="I686" s="4" t="str">
        <f>OFFSET(Respostas!$A$2,VLOOKUP($C686,$M$2:$N$41,2,FALSE),VLOOKUP($B686,$P$2:$Q$21,2,FALSE))</f>
        <v/>
      </c>
      <c r="J686" s="4">
        <f t="shared" si="1"/>
        <v>0</v>
      </c>
    </row>
    <row r="687">
      <c r="A687" s="41">
        <v>686.0</v>
      </c>
      <c r="B687" s="42" t="s">
        <v>39</v>
      </c>
      <c r="C687" s="5" t="s">
        <v>47</v>
      </c>
      <c r="D687" s="42" t="s">
        <v>1149</v>
      </c>
      <c r="E687" s="42" t="s">
        <v>88</v>
      </c>
      <c r="F687" s="41">
        <v>1.0</v>
      </c>
      <c r="G687" s="42" t="s">
        <v>101</v>
      </c>
      <c r="H687" s="43" t="s">
        <v>183</v>
      </c>
      <c r="I687" s="4" t="str">
        <f>OFFSET(Respostas!$A$2,VLOOKUP($C687,$M$2:$N$41,2,FALSE),VLOOKUP($B687,$P$2:$Q$21,2,FALSE))</f>
        <v/>
      </c>
      <c r="J687" s="4">
        <f t="shared" si="1"/>
        <v>0</v>
      </c>
    </row>
    <row r="688">
      <c r="A688" s="41">
        <v>687.0</v>
      </c>
      <c r="B688" s="42" t="s">
        <v>39</v>
      </c>
      <c r="C688" s="5" t="s">
        <v>48</v>
      </c>
      <c r="D688" s="42" t="s">
        <v>1150</v>
      </c>
      <c r="E688" s="42" t="s">
        <v>87</v>
      </c>
      <c r="F688" s="41">
        <v>1.0</v>
      </c>
      <c r="G688" s="42" t="s">
        <v>101</v>
      </c>
      <c r="H688" s="43" t="s">
        <v>183</v>
      </c>
      <c r="I688" s="4" t="str">
        <f>OFFSET(Respostas!$A$2,VLOOKUP($C688,$M$2:$N$41,2,FALSE),VLOOKUP($B688,$P$2:$Q$21,2,FALSE))</f>
        <v/>
      </c>
      <c r="J688" s="4">
        <f t="shared" si="1"/>
        <v>0</v>
      </c>
    </row>
    <row r="689">
      <c r="A689" s="41">
        <v>688.0</v>
      </c>
      <c r="B689" s="42" t="s">
        <v>39</v>
      </c>
      <c r="C689" s="5" t="s">
        <v>49</v>
      </c>
      <c r="D689" s="42" t="s">
        <v>1151</v>
      </c>
      <c r="E689" s="42" t="s">
        <v>85</v>
      </c>
      <c r="F689" s="41">
        <v>1.0</v>
      </c>
      <c r="G689" s="42" t="s">
        <v>102</v>
      </c>
      <c r="H689" s="43" t="s">
        <v>183</v>
      </c>
      <c r="I689" s="4" t="str">
        <f>OFFSET(Respostas!$A$2,VLOOKUP($C689,$M$2:$N$41,2,FALSE),VLOOKUP($B689,$P$2:$Q$21,2,FALSE))</f>
        <v/>
      </c>
      <c r="J689" s="4">
        <f t="shared" si="1"/>
        <v>0</v>
      </c>
    </row>
    <row r="690">
      <c r="A690" s="41">
        <v>689.0</v>
      </c>
      <c r="B690" s="42" t="s">
        <v>39</v>
      </c>
      <c r="C690" s="5" t="s">
        <v>51</v>
      </c>
      <c r="D690" s="42" t="s">
        <v>1152</v>
      </c>
      <c r="E690" s="42" t="s">
        <v>88</v>
      </c>
      <c r="F690" s="41">
        <v>2.0</v>
      </c>
      <c r="G690" s="42" t="s">
        <v>104</v>
      </c>
      <c r="H690" s="43" t="s">
        <v>104</v>
      </c>
      <c r="I690" s="4" t="str">
        <f>OFFSET(Respostas!$A$2,VLOOKUP($C690,$M$2:$N$41,2,FALSE),VLOOKUP($B690,$P$2:$Q$21,2,FALSE))</f>
        <v/>
      </c>
      <c r="J690" s="4">
        <f t="shared" si="1"/>
        <v>0</v>
      </c>
    </row>
    <row r="691">
      <c r="A691" s="41">
        <v>690.0</v>
      </c>
      <c r="B691" s="42" t="s">
        <v>39</v>
      </c>
      <c r="C691" s="5" t="s">
        <v>52</v>
      </c>
      <c r="D691" s="42" t="s">
        <v>1153</v>
      </c>
      <c r="E691" s="42" t="s">
        <v>84</v>
      </c>
      <c r="F691" s="41">
        <v>2.0</v>
      </c>
      <c r="G691" s="42" t="s">
        <v>104</v>
      </c>
      <c r="H691" s="43" t="s">
        <v>104</v>
      </c>
      <c r="I691" s="4" t="str">
        <f>OFFSET(Respostas!$A$2,VLOOKUP($C691,$M$2:$N$41,2,FALSE),VLOOKUP($B691,$P$2:$Q$21,2,FALSE))</f>
        <v/>
      </c>
      <c r="J691" s="4">
        <f t="shared" si="1"/>
        <v>0</v>
      </c>
    </row>
    <row r="692">
      <c r="A692" s="41">
        <v>691.0</v>
      </c>
      <c r="B692" s="42" t="s">
        <v>39</v>
      </c>
      <c r="C692" s="5" t="s">
        <v>53</v>
      </c>
      <c r="D692" s="42" t="s">
        <v>1154</v>
      </c>
      <c r="E692" s="42" t="s">
        <v>85</v>
      </c>
      <c r="F692" s="41">
        <v>2.0</v>
      </c>
      <c r="G692" s="42" t="s">
        <v>104</v>
      </c>
      <c r="H692" s="43" t="s">
        <v>104</v>
      </c>
      <c r="I692" s="4" t="str">
        <f>OFFSET(Respostas!$A$2,VLOOKUP($C692,$M$2:$N$41,2,FALSE),VLOOKUP($B692,$P$2:$Q$21,2,FALSE))</f>
        <v/>
      </c>
      <c r="J692" s="4">
        <f t="shared" si="1"/>
        <v>0</v>
      </c>
    </row>
    <row r="693">
      <c r="A693" s="41">
        <v>692.0</v>
      </c>
      <c r="B693" s="42" t="s">
        <v>39</v>
      </c>
      <c r="C693" s="5" t="s">
        <v>54</v>
      </c>
      <c r="D693" s="42" t="s">
        <v>1155</v>
      </c>
      <c r="E693" s="42" t="s">
        <v>86</v>
      </c>
      <c r="F693" s="41">
        <v>2.0</v>
      </c>
      <c r="G693" s="42" t="s">
        <v>104</v>
      </c>
      <c r="H693" s="43" t="s">
        <v>104</v>
      </c>
      <c r="I693" s="4" t="str">
        <f>OFFSET(Respostas!$A$2,VLOOKUP($C693,$M$2:$N$41,2,FALSE),VLOOKUP($B693,$P$2:$Q$21,2,FALSE))</f>
        <v/>
      </c>
      <c r="J693" s="4">
        <f t="shared" si="1"/>
        <v>0</v>
      </c>
    </row>
    <row r="694">
      <c r="A694" s="41">
        <v>693.0</v>
      </c>
      <c r="B694" s="42" t="s">
        <v>39</v>
      </c>
      <c r="C694" s="5" t="s">
        <v>55</v>
      </c>
      <c r="D694" s="42" t="s">
        <v>1156</v>
      </c>
      <c r="E694" s="42" t="s">
        <v>84</v>
      </c>
      <c r="F694" s="41">
        <v>2.0</v>
      </c>
      <c r="G694" s="42" t="s">
        <v>110</v>
      </c>
      <c r="H694" s="43" t="s">
        <v>1157</v>
      </c>
      <c r="I694" s="4" t="str">
        <f>OFFSET(Respostas!$A$2,VLOOKUP($C694,$M$2:$N$41,2,FALSE),VLOOKUP($B694,$P$2:$Q$21,2,FALSE))</f>
        <v/>
      </c>
      <c r="J694" s="4">
        <f t="shared" si="1"/>
        <v>0</v>
      </c>
    </row>
    <row r="695">
      <c r="A695" s="41">
        <v>694.0</v>
      </c>
      <c r="B695" s="42" t="s">
        <v>39</v>
      </c>
      <c r="C695" s="5" t="s">
        <v>56</v>
      </c>
      <c r="D695" s="42" t="s">
        <v>1158</v>
      </c>
      <c r="E695" s="42" t="s">
        <v>86</v>
      </c>
      <c r="F695" s="41">
        <v>2.0</v>
      </c>
      <c r="G695" s="42" t="s">
        <v>108</v>
      </c>
      <c r="H695" s="43" t="s">
        <v>1159</v>
      </c>
      <c r="I695" s="4" t="str">
        <f>OFFSET(Respostas!$A$2,VLOOKUP($C695,$M$2:$N$41,2,FALSE),VLOOKUP($B695,$P$2:$Q$21,2,FALSE))</f>
        <v/>
      </c>
      <c r="J695" s="4">
        <f t="shared" si="1"/>
        <v>0</v>
      </c>
    </row>
    <row r="696">
      <c r="A696" s="41">
        <v>695.0</v>
      </c>
      <c r="B696" s="42" t="s">
        <v>39</v>
      </c>
      <c r="C696" s="5" t="s">
        <v>57</v>
      </c>
      <c r="D696" s="42" t="s">
        <v>1160</v>
      </c>
      <c r="E696" s="42" t="s">
        <v>88</v>
      </c>
      <c r="F696" s="41">
        <v>2.0</v>
      </c>
      <c r="G696" s="42" t="s">
        <v>115</v>
      </c>
      <c r="H696" s="43" t="s">
        <v>216</v>
      </c>
      <c r="I696" s="4" t="str">
        <f>OFFSET(Respostas!$A$2,VLOOKUP($C696,$M$2:$N$41,2,FALSE),VLOOKUP($B696,$P$2:$Q$21,2,FALSE))</f>
        <v/>
      </c>
      <c r="J696" s="4">
        <f t="shared" si="1"/>
        <v>0</v>
      </c>
    </row>
    <row r="697">
      <c r="A697" s="41">
        <v>696.0</v>
      </c>
      <c r="B697" s="42" t="s">
        <v>39</v>
      </c>
      <c r="C697" s="5" t="s">
        <v>58</v>
      </c>
      <c r="D697" s="42" t="s">
        <v>1161</v>
      </c>
      <c r="E697" s="42" t="s">
        <v>85</v>
      </c>
      <c r="F697" s="41">
        <v>2.0</v>
      </c>
      <c r="G697" s="42" t="s">
        <v>105</v>
      </c>
      <c r="H697" s="43" t="s">
        <v>1162</v>
      </c>
      <c r="I697" s="4" t="str">
        <f>OFFSET(Respostas!$A$2,VLOOKUP($C697,$M$2:$N$41,2,FALSE),VLOOKUP($B697,$P$2:$Q$21,2,FALSE))</f>
        <v/>
      </c>
      <c r="J697" s="4">
        <f t="shared" si="1"/>
        <v>0</v>
      </c>
    </row>
    <row r="698">
      <c r="A698" s="41">
        <v>697.0</v>
      </c>
      <c r="B698" s="42" t="s">
        <v>39</v>
      </c>
      <c r="C698" s="5" t="s">
        <v>59</v>
      </c>
      <c r="D698" s="42" t="s">
        <v>1163</v>
      </c>
      <c r="E698" s="42" t="s">
        <v>87</v>
      </c>
      <c r="F698" s="41">
        <v>2.0</v>
      </c>
      <c r="G698" s="42" t="s">
        <v>109</v>
      </c>
      <c r="H698" s="43" t="s">
        <v>896</v>
      </c>
      <c r="I698" s="4" t="str">
        <f>OFFSET(Respostas!$A$2,VLOOKUP($C698,$M$2:$N$41,2,FALSE),VLOOKUP($B698,$P$2:$Q$21,2,FALSE))</f>
        <v/>
      </c>
      <c r="J698" s="4">
        <f t="shared" si="1"/>
        <v>0</v>
      </c>
    </row>
    <row r="699">
      <c r="A699" s="41">
        <v>698.0</v>
      </c>
      <c r="B699" s="42" t="s">
        <v>39</v>
      </c>
      <c r="C699" s="5" t="s">
        <v>60</v>
      </c>
      <c r="D699" s="42" t="s">
        <v>1164</v>
      </c>
      <c r="E699" s="42" t="s">
        <v>84</v>
      </c>
      <c r="F699" s="41">
        <v>2.0</v>
      </c>
      <c r="G699" s="42" t="s">
        <v>107</v>
      </c>
      <c r="H699" s="43" t="s">
        <v>107</v>
      </c>
      <c r="I699" s="4" t="str">
        <f>OFFSET(Respostas!$A$2,VLOOKUP($C699,$M$2:$N$41,2,FALSE),VLOOKUP($B699,$P$2:$Q$21,2,FALSE))</f>
        <v/>
      </c>
      <c r="J699" s="4">
        <f t="shared" si="1"/>
        <v>0</v>
      </c>
    </row>
    <row r="700">
      <c r="A700" s="41">
        <v>699.0</v>
      </c>
      <c r="B700" s="42" t="s">
        <v>39</v>
      </c>
      <c r="C700" s="5" t="s">
        <v>61</v>
      </c>
      <c r="D700" s="42" t="s">
        <v>1165</v>
      </c>
      <c r="E700" s="42" t="s">
        <v>87</v>
      </c>
      <c r="F700" s="41">
        <v>2.0</v>
      </c>
      <c r="G700" s="42" t="s">
        <v>114</v>
      </c>
      <c r="H700" s="43" t="s">
        <v>316</v>
      </c>
      <c r="I700" s="4" t="str">
        <f>OFFSET(Respostas!$A$2,VLOOKUP($C700,$M$2:$N$41,2,FALSE),VLOOKUP($B700,$P$2:$Q$21,2,FALSE))</f>
        <v/>
      </c>
      <c r="J700" s="4">
        <f t="shared" si="1"/>
        <v>0</v>
      </c>
    </row>
    <row r="701">
      <c r="A701" s="41">
        <v>700.0</v>
      </c>
      <c r="B701" s="42" t="s">
        <v>39</v>
      </c>
      <c r="C701" s="5" t="s">
        <v>62</v>
      </c>
      <c r="D701" s="42" t="s">
        <v>1166</v>
      </c>
      <c r="E701" s="42" t="s">
        <v>86</v>
      </c>
      <c r="F701" s="41">
        <v>2.0</v>
      </c>
      <c r="G701" s="42" t="s">
        <v>111</v>
      </c>
      <c r="H701" s="43" t="s">
        <v>1118</v>
      </c>
      <c r="I701" s="4" t="str">
        <f>OFFSET(Respostas!$A$2,VLOOKUP($C701,$M$2:$N$41,2,FALSE),VLOOKUP($B701,$P$2:$Q$21,2,FALSE))</f>
        <v/>
      </c>
      <c r="J701" s="4">
        <f t="shared" si="1"/>
        <v>0</v>
      </c>
    </row>
    <row r="702">
      <c r="A702" s="41">
        <v>701.0</v>
      </c>
      <c r="B702" s="42" t="s">
        <v>39</v>
      </c>
      <c r="C702" s="5" t="s">
        <v>64</v>
      </c>
      <c r="D702" s="42" t="s">
        <v>1167</v>
      </c>
      <c r="E702" s="42" t="s">
        <v>85</v>
      </c>
      <c r="F702" s="41">
        <v>3.0</v>
      </c>
      <c r="G702" s="42" t="s">
        <v>116</v>
      </c>
      <c r="H702" s="43" t="s">
        <v>166</v>
      </c>
      <c r="I702" s="4" t="str">
        <f>OFFSET(Respostas!$A$2,VLOOKUP($C702,$M$2:$N$41,2,FALSE),VLOOKUP($B702,$P$2:$Q$21,2,FALSE))</f>
        <v/>
      </c>
      <c r="J702" s="4">
        <f t="shared" si="1"/>
        <v>0</v>
      </c>
    </row>
    <row r="703">
      <c r="A703" s="41">
        <v>702.0</v>
      </c>
      <c r="B703" s="42" t="s">
        <v>39</v>
      </c>
      <c r="C703" s="5" t="s">
        <v>65</v>
      </c>
      <c r="D703" s="42" t="s">
        <v>1168</v>
      </c>
      <c r="E703" s="42" t="s">
        <v>88</v>
      </c>
      <c r="F703" s="41">
        <v>3.0</v>
      </c>
      <c r="G703" s="42" t="s">
        <v>116</v>
      </c>
      <c r="H703" s="43" t="s">
        <v>166</v>
      </c>
      <c r="I703" s="4" t="str">
        <f>OFFSET(Respostas!$A$2,VLOOKUP($C703,$M$2:$N$41,2,FALSE),VLOOKUP($B703,$P$2:$Q$21,2,FALSE))</f>
        <v/>
      </c>
      <c r="J703" s="4">
        <f t="shared" si="1"/>
        <v>0</v>
      </c>
    </row>
    <row r="704">
      <c r="A704" s="41">
        <v>703.0</v>
      </c>
      <c r="B704" s="42" t="s">
        <v>39</v>
      </c>
      <c r="C704" s="5" t="s">
        <v>66</v>
      </c>
      <c r="D704" s="42" t="s">
        <v>1169</v>
      </c>
      <c r="E704" s="42" t="s">
        <v>86</v>
      </c>
      <c r="F704" s="41">
        <v>3.0</v>
      </c>
      <c r="G704" s="42" t="s">
        <v>120</v>
      </c>
      <c r="H704" s="43" t="s">
        <v>676</v>
      </c>
      <c r="I704" s="4" t="str">
        <f>OFFSET(Respostas!$A$2,VLOOKUP($C704,$M$2:$N$41,2,FALSE),VLOOKUP($B704,$P$2:$Q$21,2,FALSE))</f>
        <v/>
      </c>
      <c r="J704" s="4">
        <f t="shared" si="1"/>
        <v>0</v>
      </c>
    </row>
    <row r="705">
      <c r="A705" s="41">
        <v>704.0</v>
      </c>
      <c r="B705" s="42" t="s">
        <v>39</v>
      </c>
      <c r="C705" s="5" t="s">
        <v>67</v>
      </c>
      <c r="D705" s="42" t="s">
        <v>1170</v>
      </c>
      <c r="E705" s="42" t="s">
        <v>87</v>
      </c>
      <c r="F705" s="41">
        <v>3.0</v>
      </c>
      <c r="G705" s="42" t="s">
        <v>120</v>
      </c>
      <c r="H705" s="43" t="s">
        <v>676</v>
      </c>
      <c r="I705" s="4" t="str">
        <f>OFFSET(Respostas!$A$2,VLOOKUP($C705,$M$2:$N$41,2,FALSE),VLOOKUP($B705,$P$2:$Q$21,2,FALSE))</f>
        <v/>
      </c>
      <c r="J705" s="4">
        <f t="shared" si="1"/>
        <v>0</v>
      </c>
    </row>
    <row r="706">
      <c r="A706" s="41">
        <v>705.0</v>
      </c>
      <c r="B706" s="42" t="s">
        <v>39</v>
      </c>
      <c r="C706" s="5" t="s">
        <v>68</v>
      </c>
      <c r="D706" s="42" t="s">
        <v>1171</v>
      </c>
      <c r="E706" s="42" t="s">
        <v>85</v>
      </c>
      <c r="F706" s="41">
        <v>4.0</v>
      </c>
      <c r="G706" s="42" t="s">
        <v>124</v>
      </c>
      <c r="H706" s="45" t="s">
        <v>271</v>
      </c>
      <c r="I706" s="4" t="str">
        <f>OFFSET(Respostas!$A$2,VLOOKUP($C706,$M$2:$N$41,2,FALSE),VLOOKUP($B706,$P$2:$Q$21,2,FALSE))</f>
        <v/>
      </c>
      <c r="J706" s="4">
        <f t="shared" si="1"/>
        <v>0</v>
      </c>
    </row>
    <row r="707">
      <c r="A707" s="41">
        <v>706.0</v>
      </c>
      <c r="B707" s="42" t="s">
        <v>39</v>
      </c>
      <c r="C707" s="5" t="s">
        <v>69</v>
      </c>
      <c r="D707" s="42" t="s">
        <v>1172</v>
      </c>
      <c r="E707" s="42" t="s">
        <v>84</v>
      </c>
      <c r="F707" s="41">
        <v>4.0</v>
      </c>
      <c r="G707" s="42" t="s">
        <v>125</v>
      </c>
      <c r="H707" s="45" t="s">
        <v>1173</v>
      </c>
      <c r="I707" s="4" t="str">
        <f>OFFSET(Respostas!$A$2,VLOOKUP($C707,$M$2:$N$41,2,FALSE),VLOOKUP($B707,$P$2:$Q$21,2,FALSE))</f>
        <v/>
      </c>
      <c r="J707" s="4">
        <f t="shared" si="1"/>
        <v>0</v>
      </c>
    </row>
    <row r="708">
      <c r="A708" s="41">
        <v>707.0</v>
      </c>
      <c r="B708" s="42" t="s">
        <v>39</v>
      </c>
      <c r="C708" s="5" t="s">
        <v>70</v>
      </c>
      <c r="D708" s="42" t="s">
        <v>1174</v>
      </c>
      <c r="E708" s="42" t="s">
        <v>86</v>
      </c>
      <c r="F708" s="41">
        <v>4.0</v>
      </c>
      <c r="G708" s="42" t="s">
        <v>122</v>
      </c>
      <c r="H708" s="45" t="s">
        <v>1175</v>
      </c>
      <c r="I708" s="4" t="str">
        <f>OFFSET(Respostas!$A$2,VLOOKUP($C708,$M$2:$N$41,2,FALSE),VLOOKUP($B708,$P$2:$Q$21,2,FALSE))</f>
        <v/>
      </c>
      <c r="J708" s="4">
        <f t="shared" si="1"/>
        <v>0</v>
      </c>
    </row>
    <row r="709">
      <c r="A709" s="41">
        <v>708.0</v>
      </c>
      <c r="B709" s="42" t="s">
        <v>39</v>
      </c>
      <c r="C709" s="5" t="s">
        <v>71</v>
      </c>
      <c r="D709" s="42" t="s">
        <v>1176</v>
      </c>
      <c r="E709" s="42" t="s">
        <v>88</v>
      </c>
      <c r="F709" s="41">
        <v>4.0</v>
      </c>
      <c r="G709" s="42" t="s">
        <v>122</v>
      </c>
      <c r="H709" s="43" t="s">
        <v>179</v>
      </c>
      <c r="I709" s="4" t="str">
        <f>OFFSET(Respostas!$A$2,VLOOKUP($C709,$M$2:$N$41,2,FALSE),VLOOKUP($B709,$P$2:$Q$21,2,FALSE))</f>
        <v/>
      </c>
      <c r="J709" s="4">
        <f t="shared" si="1"/>
        <v>0</v>
      </c>
    </row>
    <row r="710">
      <c r="A710" s="41">
        <v>709.0</v>
      </c>
      <c r="B710" s="42" t="s">
        <v>39</v>
      </c>
      <c r="C710" s="5" t="s">
        <v>72</v>
      </c>
      <c r="D710" s="42" t="s">
        <v>1177</v>
      </c>
      <c r="E710" s="42" t="s">
        <v>87</v>
      </c>
      <c r="F710" s="41">
        <v>4.0</v>
      </c>
      <c r="G710" s="42" t="s">
        <v>128</v>
      </c>
      <c r="H710" s="43" t="s">
        <v>636</v>
      </c>
      <c r="I710" s="4" t="str">
        <f>OFFSET(Respostas!$A$2,VLOOKUP($C710,$M$2:$N$41,2,FALSE),VLOOKUP($B710,$P$2:$Q$21,2,FALSE))</f>
        <v/>
      </c>
      <c r="J710" s="4">
        <f t="shared" si="1"/>
        <v>0</v>
      </c>
    </row>
    <row r="711">
      <c r="A711" s="41">
        <v>710.0</v>
      </c>
      <c r="B711" s="42" t="s">
        <v>39</v>
      </c>
      <c r="C711" s="5" t="s">
        <v>73</v>
      </c>
      <c r="D711" s="42" t="s">
        <v>1178</v>
      </c>
      <c r="E711" s="42" t="s">
        <v>86</v>
      </c>
      <c r="F711" s="41">
        <v>4.0</v>
      </c>
      <c r="G711" s="42" t="s">
        <v>123</v>
      </c>
      <c r="H711" s="43" t="s">
        <v>1125</v>
      </c>
      <c r="I711" s="4" t="str">
        <f>OFFSET(Respostas!$A$2,VLOOKUP($C711,$M$2:$N$41,2,FALSE),VLOOKUP($B711,$P$2:$Q$21,2,FALSE))</f>
        <v/>
      </c>
      <c r="J711" s="4">
        <f t="shared" si="1"/>
        <v>0</v>
      </c>
    </row>
    <row r="712">
      <c r="A712" s="41">
        <v>711.0</v>
      </c>
      <c r="B712" s="42" t="s">
        <v>39</v>
      </c>
      <c r="C712" s="5" t="s">
        <v>74</v>
      </c>
      <c r="D712" s="42" t="s">
        <v>1179</v>
      </c>
      <c r="E712" s="42" t="s">
        <v>85</v>
      </c>
      <c r="F712" s="41">
        <v>4.0</v>
      </c>
      <c r="G712" s="42" t="s">
        <v>128</v>
      </c>
      <c r="H712" s="45" t="s">
        <v>1180</v>
      </c>
      <c r="I712" s="4" t="str">
        <f>OFFSET(Respostas!$A$2,VLOOKUP($C712,$M$2:$N$41,2,FALSE),VLOOKUP($B712,$P$2:$Q$21,2,FALSE))</f>
        <v/>
      </c>
      <c r="J712" s="4">
        <f t="shared" si="1"/>
        <v>0</v>
      </c>
    </row>
    <row r="713">
      <c r="A713" s="41">
        <v>712.0</v>
      </c>
      <c r="B713" s="42" t="s">
        <v>39</v>
      </c>
      <c r="C713" s="5" t="s">
        <v>75</v>
      </c>
      <c r="D713" s="42" t="s">
        <v>1181</v>
      </c>
      <c r="E713" s="42" t="s">
        <v>87</v>
      </c>
      <c r="F713" s="41">
        <v>4.0</v>
      </c>
      <c r="G713" s="42" t="s">
        <v>127</v>
      </c>
      <c r="H713" s="43" t="s">
        <v>976</v>
      </c>
      <c r="I713" s="4" t="str">
        <f>OFFSET(Respostas!$A$2,VLOOKUP($C713,$M$2:$N$41,2,FALSE),VLOOKUP($B713,$P$2:$Q$21,2,FALSE))</f>
        <v/>
      </c>
      <c r="J713" s="4">
        <f t="shared" si="1"/>
        <v>0</v>
      </c>
    </row>
    <row r="714">
      <c r="A714" s="41">
        <v>713.0</v>
      </c>
      <c r="B714" s="42" t="s">
        <v>39</v>
      </c>
      <c r="C714" s="5" t="s">
        <v>76</v>
      </c>
      <c r="D714" s="42" t="s">
        <v>1182</v>
      </c>
      <c r="E714" s="42" t="s">
        <v>84</v>
      </c>
      <c r="F714" s="41">
        <v>5.0</v>
      </c>
      <c r="G714" s="42" t="s">
        <v>135</v>
      </c>
      <c r="H714" s="45" t="s">
        <v>1183</v>
      </c>
      <c r="I714" s="4" t="str">
        <f>OFFSET(Respostas!$A$2,VLOOKUP($C714,$M$2:$N$41,2,FALSE),VLOOKUP($B714,$P$2:$Q$21,2,FALSE))</f>
        <v/>
      </c>
      <c r="J714" s="4">
        <f t="shared" si="1"/>
        <v>0</v>
      </c>
    </row>
    <row r="715">
      <c r="A715" s="41">
        <v>714.0</v>
      </c>
      <c r="B715" s="42" t="s">
        <v>39</v>
      </c>
      <c r="C715" s="5" t="s">
        <v>77</v>
      </c>
      <c r="D715" s="42" t="s">
        <v>1184</v>
      </c>
      <c r="E715" s="42" t="s">
        <v>88</v>
      </c>
      <c r="F715" s="41">
        <v>5.0</v>
      </c>
      <c r="G715" s="42" t="s">
        <v>138</v>
      </c>
      <c r="H715" s="43" t="s">
        <v>587</v>
      </c>
      <c r="I715" s="4" t="str">
        <f>OFFSET(Respostas!$A$2,VLOOKUP($C715,$M$2:$N$41,2,FALSE),VLOOKUP($B715,$P$2:$Q$21,2,FALSE))</f>
        <v/>
      </c>
      <c r="J715" s="4">
        <f t="shared" si="1"/>
        <v>0</v>
      </c>
    </row>
    <row r="716">
      <c r="A716" s="41">
        <v>715.0</v>
      </c>
      <c r="B716" s="42" t="s">
        <v>39</v>
      </c>
      <c r="C716" s="5" t="s">
        <v>78</v>
      </c>
      <c r="D716" s="42" t="s">
        <v>1185</v>
      </c>
      <c r="E716" s="42" t="s">
        <v>85</v>
      </c>
      <c r="F716" s="41">
        <v>5.0</v>
      </c>
      <c r="G716" s="42" t="s">
        <v>134</v>
      </c>
      <c r="H716" s="43" t="s">
        <v>468</v>
      </c>
      <c r="I716" s="4" t="str">
        <f>OFFSET(Respostas!$A$2,VLOOKUP($C716,$M$2:$N$41,2,FALSE),VLOOKUP($B716,$P$2:$Q$21,2,FALSE))</f>
        <v/>
      </c>
      <c r="J716" s="4">
        <f t="shared" si="1"/>
        <v>0</v>
      </c>
    </row>
    <row r="717">
      <c r="A717" s="41">
        <v>716.0</v>
      </c>
      <c r="B717" s="42" t="s">
        <v>39</v>
      </c>
      <c r="C717" s="5" t="s">
        <v>79</v>
      </c>
      <c r="D717" s="42" t="s">
        <v>1186</v>
      </c>
      <c r="E717" s="42" t="s">
        <v>86</v>
      </c>
      <c r="F717" s="41">
        <v>5.0</v>
      </c>
      <c r="G717" s="42" t="s">
        <v>133</v>
      </c>
      <c r="H717" s="43" t="s">
        <v>341</v>
      </c>
      <c r="I717" s="4" t="str">
        <f>OFFSET(Respostas!$A$2,VLOOKUP($C717,$M$2:$N$41,2,FALSE),VLOOKUP($B717,$P$2:$Q$21,2,FALSE))</f>
        <v/>
      </c>
      <c r="J717" s="4">
        <f t="shared" si="1"/>
        <v>0</v>
      </c>
    </row>
    <row r="718">
      <c r="A718" s="41">
        <v>717.0</v>
      </c>
      <c r="B718" s="42" t="s">
        <v>39</v>
      </c>
      <c r="C718" s="5" t="s">
        <v>80</v>
      </c>
      <c r="D718" s="42" t="s">
        <v>1187</v>
      </c>
      <c r="E718" s="42" t="s">
        <v>84</v>
      </c>
      <c r="F718" s="41">
        <v>6.0</v>
      </c>
      <c r="G718" s="42" t="s">
        <v>143</v>
      </c>
      <c r="H718" s="43" t="s">
        <v>290</v>
      </c>
      <c r="I718" s="4" t="str">
        <f>OFFSET(Respostas!$A$2,VLOOKUP($C718,$M$2:$N$41,2,FALSE),VLOOKUP($B718,$P$2:$Q$21,2,FALSE))</f>
        <v/>
      </c>
      <c r="J718" s="4">
        <f t="shared" si="1"/>
        <v>0</v>
      </c>
    </row>
    <row r="719">
      <c r="A719" s="41">
        <v>718.0</v>
      </c>
      <c r="B719" s="42" t="s">
        <v>39</v>
      </c>
      <c r="C719" s="5" t="s">
        <v>81</v>
      </c>
      <c r="D719" s="42" t="s">
        <v>1188</v>
      </c>
      <c r="E719" s="42" t="s">
        <v>88</v>
      </c>
      <c r="F719" s="41">
        <v>6.0</v>
      </c>
      <c r="G719" s="42" t="s">
        <v>140</v>
      </c>
      <c r="H719" s="43" t="s">
        <v>348</v>
      </c>
      <c r="I719" s="4" t="str">
        <f>OFFSET(Respostas!$A$2,VLOOKUP($C719,$M$2:$N$41,2,FALSE),VLOOKUP($B719,$P$2:$Q$21,2,FALSE))</f>
        <v/>
      </c>
      <c r="J719" s="4">
        <f t="shared" si="1"/>
        <v>0</v>
      </c>
    </row>
    <row r="720">
      <c r="A720" s="41">
        <v>719.0</v>
      </c>
      <c r="B720" s="42" t="s">
        <v>39</v>
      </c>
      <c r="C720" s="5" t="s">
        <v>82</v>
      </c>
      <c r="D720" s="42" t="s">
        <v>1189</v>
      </c>
      <c r="E720" s="42" t="s">
        <v>87</v>
      </c>
      <c r="F720" s="41">
        <v>6.0</v>
      </c>
      <c r="G720" s="42" t="s">
        <v>146</v>
      </c>
      <c r="H720" s="43" t="s">
        <v>540</v>
      </c>
      <c r="I720" s="4" t="str">
        <f>OFFSET(Respostas!$A$2,VLOOKUP($C720,$M$2:$N$41,2,FALSE),VLOOKUP($B720,$P$2:$Q$21,2,FALSE))</f>
        <v/>
      </c>
      <c r="J720" s="4">
        <f t="shared" si="1"/>
        <v>0</v>
      </c>
    </row>
    <row r="721">
      <c r="A721" s="41">
        <v>720.0</v>
      </c>
      <c r="B721" s="42" t="s">
        <v>39</v>
      </c>
      <c r="C721" s="9" t="s">
        <v>83</v>
      </c>
      <c r="D721" s="42" t="s">
        <v>1190</v>
      </c>
      <c r="E721" s="42" t="s">
        <v>85</v>
      </c>
      <c r="F721" s="41">
        <v>6.0</v>
      </c>
      <c r="G721" s="42" t="s">
        <v>141</v>
      </c>
      <c r="H721" s="43" t="s">
        <v>141</v>
      </c>
      <c r="I721" s="4" t="str">
        <f>OFFSET(Respostas!$A$2,VLOOKUP($C721,$M$2:$N$41,2,FALSE),VLOOKUP($B721,$P$2:$Q$21,2,FALSE))</f>
        <v/>
      </c>
      <c r="J721" s="4">
        <f t="shared" si="1"/>
        <v>0</v>
      </c>
    </row>
    <row r="722">
      <c r="A722" s="41">
        <v>721.0</v>
      </c>
      <c r="B722" s="42" t="s">
        <v>40</v>
      </c>
      <c r="C722" s="5" t="s">
        <v>42</v>
      </c>
      <c r="D722" s="42" t="s">
        <v>1191</v>
      </c>
      <c r="E722" s="42" t="s">
        <v>84</v>
      </c>
      <c r="F722" s="41">
        <v>1.0</v>
      </c>
      <c r="G722" s="42" t="s">
        <v>101</v>
      </c>
      <c r="H722" s="43" t="s">
        <v>183</v>
      </c>
      <c r="I722" s="4" t="str">
        <f>OFFSET(Respostas!$A$2,VLOOKUP($C722,$M$2:$N$41,2,FALSE),VLOOKUP($B722,$P$2:$Q$21,2,FALSE))</f>
        <v/>
      </c>
      <c r="J722" s="4">
        <f t="shared" si="1"/>
        <v>0</v>
      </c>
    </row>
    <row r="723">
      <c r="A723" s="41">
        <v>722.0</v>
      </c>
      <c r="B723" s="42" t="s">
        <v>40</v>
      </c>
      <c r="C723" s="5" t="s">
        <v>43</v>
      </c>
      <c r="D723" s="42" t="s">
        <v>1192</v>
      </c>
      <c r="E723" s="42" t="s">
        <v>85</v>
      </c>
      <c r="F723" s="41">
        <v>1.0</v>
      </c>
      <c r="G723" s="42" t="s">
        <v>101</v>
      </c>
      <c r="H723" s="43" t="s">
        <v>183</v>
      </c>
      <c r="I723" s="4" t="str">
        <f>OFFSET(Respostas!$A$2,VLOOKUP($C723,$M$2:$N$41,2,FALSE),VLOOKUP($B723,$P$2:$Q$21,2,FALSE))</f>
        <v/>
      </c>
      <c r="J723" s="4">
        <f t="shared" si="1"/>
        <v>0</v>
      </c>
    </row>
    <row r="724">
      <c r="A724" s="41">
        <v>723.0</v>
      </c>
      <c r="B724" s="42" t="s">
        <v>40</v>
      </c>
      <c r="C724" s="5" t="s">
        <v>44</v>
      </c>
      <c r="D724" s="42" t="s">
        <v>1193</v>
      </c>
      <c r="E724" s="42" t="s">
        <v>86</v>
      </c>
      <c r="F724" s="41">
        <v>1.0</v>
      </c>
      <c r="G724" s="42" t="s">
        <v>102</v>
      </c>
      <c r="H724" s="43" t="s">
        <v>1194</v>
      </c>
      <c r="I724" s="4" t="str">
        <f>OFFSET(Respostas!$A$2,VLOOKUP($C724,$M$2:$N$41,2,FALSE),VLOOKUP($B724,$P$2:$Q$21,2,FALSE))</f>
        <v/>
      </c>
      <c r="J724" s="4">
        <f t="shared" si="1"/>
        <v>0</v>
      </c>
    </row>
    <row r="725">
      <c r="A725" s="41">
        <v>724.0</v>
      </c>
      <c r="B725" s="42" t="s">
        <v>40</v>
      </c>
      <c r="C725" s="5" t="s">
        <v>45</v>
      </c>
      <c r="D725" s="42" t="s">
        <v>1195</v>
      </c>
      <c r="E725" s="42" t="s">
        <v>87</v>
      </c>
      <c r="F725" s="41">
        <v>1.0</v>
      </c>
      <c r="G725" s="42" t="s">
        <v>101</v>
      </c>
      <c r="H725" s="43" t="s">
        <v>183</v>
      </c>
      <c r="I725" s="4" t="str">
        <f>OFFSET(Respostas!$A$2,VLOOKUP($C725,$M$2:$N$41,2,FALSE),VLOOKUP($B725,$P$2:$Q$21,2,FALSE))</f>
        <v/>
      </c>
      <c r="J725" s="4">
        <f t="shared" si="1"/>
        <v>0</v>
      </c>
    </row>
    <row r="726">
      <c r="A726" s="41">
        <v>725.0</v>
      </c>
      <c r="B726" s="42" t="s">
        <v>40</v>
      </c>
      <c r="C726" s="5" t="s">
        <v>46</v>
      </c>
      <c r="D726" s="42" t="s">
        <v>1196</v>
      </c>
      <c r="E726" s="42" t="s">
        <v>88</v>
      </c>
      <c r="F726" s="41">
        <v>1.0</v>
      </c>
      <c r="G726" s="42" t="s">
        <v>101</v>
      </c>
      <c r="H726" s="43" t="s">
        <v>183</v>
      </c>
      <c r="I726" s="4" t="str">
        <f>OFFSET(Respostas!$A$2,VLOOKUP($C726,$M$2:$N$41,2,FALSE),VLOOKUP($B726,$P$2:$Q$21,2,FALSE))</f>
        <v/>
      </c>
      <c r="J726" s="4">
        <f t="shared" si="1"/>
        <v>0</v>
      </c>
    </row>
    <row r="727">
      <c r="A727" s="41">
        <v>726.0</v>
      </c>
      <c r="B727" s="42" t="s">
        <v>40</v>
      </c>
      <c r="C727" s="5" t="s">
        <v>47</v>
      </c>
      <c r="D727" s="42" t="s">
        <v>1197</v>
      </c>
      <c r="E727" s="42" t="s">
        <v>87</v>
      </c>
      <c r="F727" s="41">
        <v>1.0</v>
      </c>
      <c r="G727" s="42" t="s">
        <v>101</v>
      </c>
      <c r="H727" s="43" t="s">
        <v>183</v>
      </c>
      <c r="I727" s="4" t="str">
        <f>OFFSET(Respostas!$A$2,VLOOKUP($C727,$M$2:$N$41,2,FALSE),VLOOKUP($B727,$P$2:$Q$21,2,FALSE))</f>
        <v/>
      </c>
      <c r="J727" s="4">
        <f t="shared" si="1"/>
        <v>0</v>
      </c>
    </row>
    <row r="728">
      <c r="A728" s="41">
        <v>727.0</v>
      </c>
      <c r="B728" s="42" t="s">
        <v>40</v>
      </c>
      <c r="C728" s="5" t="s">
        <v>48</v>
      </c>
      <c r="D728" s="42" t="s">
        <v>1198</v>
      </c>
      <c r="E728" s="42" t="s">
        <v>84</v>
      </c>
      <c r="F728" s="41">
        <v>1.0</v>
      </c>
      <c r="G728" s="42" t="s">
        <v>102</v>
      </c>
      <c r="H728" s="43" t="s">
        <v>183</v>
      </c>
      <c r="I728" s="4" t="str">
        <f>OFFSET(Respostas!$A$2,VLOOKUP($C728,$M$2:$N$41,2,FALSE),VLOOKUP($B728,$P$2:$Q$21,2,FALSE))</f>
        <v/>
      </c>
      <c r="J728" s="4">
        <f t="shared" si="1"/>
        <v>0</v>
      </c>
    </row>
    <row r="729">
      <c r="A729" s="41">
        <v>728.0</v>
      </c>
      <c r="B729" s="42" t="s">
        <v>40</v>
      </c>
      <c r="C729" s="5" t="s">
        <v>49</v>
      </c>
      <c r="D729" s="42" t="s">
        <v>1199</v>
      </c>
      <c r="E729" s="42" t="s">
        <v>86</v>
      </c>
      <c r="F729" s="41">
        <v>1.0</v>
      </c>
      <c r="G729" s="42" t="s">
        <v>101</v>
      </c>
      <c r="H729" s="43" t="s">
        <v>183</v>
      </c>
      <c r="I729" s="4" t="str">
        <f>OFFSET(Respostas!$A$2,VLOOKUP($C729,$M$2:$N$41,2,FALSE),VLOOKUP($B729,$P$2:$Q$21,2,FALSE))</f>
        <v/>
      </c>
      <c r="J729" s="4">
        <f t="shared" si="1"/>
        <v>0</v>
      </c>
    </row>
    <row r="730">
      <c r="A730" s="41">
        <v>729.0</v>
      </c>
      <c r="B730" s="42" t="s">
        <v>40</v>
      </c>
      <c r="C730" s="5" t="s">
        <v>51</v>
      </c>
      <c r="D730" s="42" t="s">
        <v>1200</v>
      </c>
      <c r="E730" s="42" t="s">
        <v>85</v>
      </c>
      <c r="F730" s="41">
        <v>2.0</v>
      </c>
      <c r="G730" s="42" t="s">
        <v>105</v>
      </c>
      <c r="H730" s="43" t="s">
        <v>1201</v>
      </c>
      <c r="I730" s="4" t="str">
        <f>OFFSET(Respostas!$A$2,VLOOKUP($C730,$M$2:$N$41,2,FALSE),VLOOKUP($B730,$P$2:$Q$21,2,FALSE))</f>
        <v/>
      </c>
      <c r="J730" s="4">
        <f t="shared" si="1"/>
        <v>0</v>
      </c>
    </row>
    <row r="731">
      <c r="A731" s="41">
        <v>730.0</v>
      </c>
      <c r="B731" s="42" t="s">
        <v>40</v>
      </c>
      <c r="C731" s="5" t="s">
        <v>52</v>
      </c>
      <c r="D731" s="42" t="s">
        <v>1202</v>
      </c>
      <c r="E731" s="42" t="s">
        <v>87</v>
      </c>
      <c r="F731" s="41">
        <v>2.0</v>
      </c>
      <c r="G731" s="42" t="s">
        <v>105</v>
      </c>
      <c r="H731" s="43" t="s">
        <v>1203</v>
      </c>
      <c r="I731" s="4" t="str">
        <f>OFFSET(Respostas!$A$2,VLOOKUP($C731,$M$2:$N$41,2,FALSE),VLOOKUP($B731,$P$2:$Q$21,2,FALSE))</f>
        <v/>
      </c>
      <c r="J731" s="4">
        <f t="shared" si="1"/>
        <v>0</v>
      </c>
    </row>
    <row r="732">
      <c r="A732" s="41">
        <v>731.0</v>
      </c>
      <c r="B732" s="42" t="s">
        <v>40</v>
      </c>
      <c r="C732" s="5" t="s">
        <v>53</v>
      </c>
      <c r="D732" s="42" t="s">
        <v>1204</v>
      </c>
      <c r="E732" s="42" t="s">
        <v>86</v>
      </c>
      <c r="F732" s="41">
        <v>2.0</v>
      </c>
      <c r="G732" s="42" t="s">
        <v>105</v>
      </c>
      <c r="H732" s="43" t="s">
        <v>306</v>
      </c>
      <c r="I732" s="4" t="str">
        <f>OFFSET(Respostas!$A$2,VLOOKUP($C732,$M$2:$N$41,2,FALSE),VLOOKUP($B732,$P$2:$Q$21,2,FALSE))</f>
        <v/>
      </c>
      <c r="J732" s="4">
        <f t="shared" si="1"/>
        <v>0</v>
      </c>
    </row>
    <row r="733">
      <c r="A733" s="41">
        <v>732.0</v>
      </c>
      <c r="B733" s="42" t="s">
        <v>40</v>
      </c>
      <c r="C733" s="5" t="s">
        <v>54</v>
      </c>
      <c r="D733" s="42" t="s">
        <v>1205</v>
      </c>
      <c r="E733" s="42" t="s">
        <v>84</v>
      </c>
      <c r="F733" s="41">
        <v>2.0</v>
      </c>
      <c r="G733" s="42" t="s">
        <v>104</v>
      </c>
      <c r="H733" s="43" t="s">
        <v>104</v>
      </c>
      <c r="I733" s="4" t="str">
        <f>OFFSET(Respostas!$A$2,VLOOKUP($C733,$M$2:$N$41,2,FALSE),VLOOKUP($B733,$P$2:$Q$21,2,FALSE))</f>
        <v/>
      </c>
      <c r="J733" s="4">
        <f t="shared" si="1"/>
        <v>0</v>
      </c>
    </row>
    <row r="734">
      <c r="A734" s="41">
        <v>733.0</v>
      </c>
      <c r="B734" s="42" t="s">
        <v>40</v>
      </c>
      <c r="C734" s="5" t="s">
        <v>55</v>
      </c>
      <c r="D734" s="42" t="s">
        <v>1206</v>
      </c>
      <c r="E734" s="42" t="s">
        <v>87</v>
      </c>
      <c r="F734" s="41">
        <v>2.0</v>
      </c>
      <c r="G734" s="42" t="s">
        <v>104</v>
      </c>
      <c r="H734" s="43" t="s">
        <v>104</v>
      </c>
      <c r="I734" s="4" t="str">
        <f>OFFSET(Respostas!$A$2,VLOOKUP($C734,$M$2:$N$41,2,FALSE),VLOOKUP($B734,$P$2:$Q$21,2,FALSE))</f>
        <v/>
      </c>
      <c r="J734" s="4">
        <f t="shared" si="1"/>
        <v>0</v>
      </c>
    </row>
    <row r="735">
      <c r="A735" s="41">
        <v>734.0</v>
      </c>
      <c r="B735" s="42" t="s">
        <v>40</v>
      </c>
      <c r="C735" s="5" t="s">
        <v>56</v>
      </c>
      <c r="D735" s="42" t="s">
        <v>1207</v>
      </c>
      <c r="E735" s="42" t="s">
        <v>88</v>
      </c>
      <c r="F735" s="41">
        <v>2.0</v>
      </c>
      <c r="G735" s="42" t="s">
        <v>104</v>
      </c>
      <c r="H735" s="43" t="s">
        <v>104</v>
      </c>
      <c r="I735" s="4" t="str">
        <f>OFFSET(Respostas!$A$2,VLOOKUP($C735,$M$2:$N$41,2,FALSE),VLOOKUP($B735,$P$2:$Q$21,2,FALSE))</f>
        <v/>
      </c>
      <c r="J735" s="4">
        <f t="shared" si="1"/>
        <v>0</v>
      </c>
    </row>
    <row r="736">
      <c r="A736" s="41">
        <v>735.0</v>
      </c>
      <c r="B736" s="42" t="s">
        <v>40</v>
      </c>
      <c r="C736" s="5" t="s">
        <v>57</v>
      </c>
      <c r="D736" s="42" t="s">
        <v>1208</v>
      </c>
      <c r="E736" s="42" t="s">
        <v>84</v>
      </c>
      <c r="F736" s="41">
        <v>2.0</v>
      </c>
      <c r="G736" s="42" t="s">
        <v>112</v>
      </c>
      <c r="H736" s="43" t="s">
        <v>210</v>
      </c>
      <c r="I736" s="4" t="str">
        <f>OFFSET(Respostas!$A$2,VLOOKUP($C736,$M$2:$N$41,2,FALSE),VLOOKUP($B736,$P$2:$Q$21,2,FALSE))</f>
        <v/>
      </c>
      <c r="J736" s="4">
        <f t="shared" si="1"/>
        <v>0</v>
      </c>
    </row>
    <row r="737">
      <c r="A737" s="41">
        <v>736.0</v>
      </c>
      <c r="B737" s="42" t="s">
        <v>40</v>
      </c>
      <c r="C737" s="5" t="s">
        <v>58</v>
      </c>
      <c r="D737" s="42" t="s">
        <v>1209</v>
      </c>
      <c r="E737" s="42" t="s">
        <v>85</v>
      </c>
      <c r="F737" s="41">
        <v>2.0</v>
      </c>
      <c r="G737" s="42" t="s">
        <v>115</v>
      </c>
      <c r="H737" s="43" t="s">
        <v>216</v>
      </c>
      <c r="I737" s="4" t="str">
        <f>OFFSET(Respostas!$A$2,VLOOKUP($C737,$M$2:$N$41,2,FALSE),VLOOKUP($B737,$P$2:$Q$21,2,FALSE))</f>
        <v/>
      </c>
      <c r="J737" s="4">
        <f t="shared" si="1"/>
        <v>0</v>
      </c>
    </row>
    <row r="738">
      <c r="A738" s="41">
        <v>737.0</v>
      </c>
      <c r="B738" s="42" t="s">
        <v>40</v>
      </c>
      <c r="C738" s="5" t="s">
        <v>59</v>
      </c>
      <c r="D738" s="42" t="s">
        <v>1210</v>
      </c>
      <c r="E738" s="42" t="s">
        <v>86</v>
      </c>
      <c r="F738" s="41">
        <v>2.0</v>
      </c>
      <c r="G738" s="42" t="s">
        <v>108</v>
      </c>
      <c r="H738" s="43" t="s">
        <v>108</v>
      </c>
      <c r="I738" s="4" t="str">
        <f>OFFSET(Respostas!$A$2,VLOOKUP($C738,$M$2:$N$41,2,FALSE),VLOOKUP($B738,$P$2:$Q$21,2,FALSE))</f>
        <v/>
      </c>
      <c r="J738" s="4">
        <f t="shared" si="1"/>
        <v>0</v>
      </c>
    </row>
    <row r="739">
      <c r="A739" s="41">
        <v>738.0</v>
      </c>
      <c r="B739" s="42" t="s">
        <v>40</v>
      </c>
      <c r="C739" s="5" t="s">
        <v>60</v>
      </c>
      <c r="D739" s="42" t="s">
        <v>1211</v>
      </c>
      <c r="E739" s="42" t="s">
        <v>87</v>
      </c>
      <c r="F739" s="41">
        <v>2.0</v>
      </c>
      <c r="G739" s="42" t="s">
        <v>113</v>
      </c>
      <c r="H739" s="45" t="s">
        <v>1010</v>
      </c>
      <c r="I739" s="4" t="str">
        <f>OFFSET(Respostas!$A$2,VLOOKUP($C739,$M$2:$N$41,2,FALSE),VLOOKUP($B739,$P$2:$Q$21,2,FALSE))</f>
        <v/>
      </c>
      <c r="J739" s="4">
        <f t="shared" si="1"/>
        <v>0</v>
      </c>
    </row>
    <row r="740">
      <c r="A740" s="41">
        <v>739.0</v>
      </c>
      <c r="B740" s="42" t="s">
        <v>40</v>
      </c>
      <c r="C740" s="5" t="s">
        <v>61</v>
      </c>
      <c r="D740" s="42" t="s">
        <v>1212</v>
      </c>
      <c r="E740" s="42" t="s">
        <v>84</v>
      </c>
      <c r="F740" s="41">
        <v>2.0</v>
      </c>
      <c r="G740" s="42" t="s">
        <v>107</v>
      </c>
      <c r="H740" s="43" t="s">
        <v>107</v>
      </c>
      <c r="I740" s="4" t="str">
        <f>OFFSET(Respostas!$A$2,VLOOKUP($C740,$M$2:$N$41,2,FALSE),VLOOKUP($B740,$P$2:$Q$21,2,FALSE))</f>
        <v/>
      </c>
      <c r="J740" s="4">
        <f t="shared" si="1"/>
        <v>0</v>
      </c>
    </row>
    <row r="741">
      <c r="A741" s="41">
        <v>740.0</v>
      </c>
      <c r="B741" s="42" t="s">
        <v>40</v>
      </c>
      <c r="C741" s="5" t="s">
        <v>62</v>
      </c>
      <c r="D741" s="42" t="s">
        <v>1213</v>
      </c>
      <c r="E741" s="42" t="s">
        <v>88</v>
      </c>
      <c r="F741" s="41">
        <v>2.0</v>
      </c>
      <c r="G741" s="42" t="s">
        <v>113</v>
      </c>
      <c r="H741" s="45" t="s">
        <v>1214</v>
      </c>
      <c r="I741" s="4" t="str">
        <f>OFFSET(Respostas!$A$2,VLOOKUP($C741,$M$2:$N$41,2,FALSE),VLOOKUP($B741,$P$2:$Q$21,2,FALSE))</f>
        <v/>
      </c>
      <c r="J741" s="4">
        <f t="shared" si="1"/>
        <v>0</v>
      </c>
    </row>
    <row r="742">
      <c r="A742" s="41">
        <v>741.0</v>
      </c>
      <c r="B742" s="42" t="s">
        <v>40</v>
      </c>
      <c r="C742" s="5" t="s">
        <v>64</v>
      </c>
      <c r="D742" s="42" t="s">
        <v>1215</v>
      </c>
      <c r="E742" s="42" t="s">
        <v>86</v>
      </c>
      <c r="F742" s="41">
        <v>3.0</v>
      </c>
      <c r="G742" s="42" t="s">
        <v>116</v>
      </c>
      <c r="H742" s="43" t="s">
        <v>166</v>
      </c>
      <c r="I742" s="4" t="str">
        <f>OFFSET(Respostas!$A$2,VLOOKUP($C742,$M$2:$N$41,2,FALSE),VLOOKUP($B742,$P$2:$Q$21,2,FALSE))</f>
        <v/>
      </c>
      <c r="J742" s="4">
        <f t="shared" si="1"/>
        <v>0</v>
      </c>
    </row>
    <row r="743">
      <c r="A743" s="41">
        <v>742.0</v>
      </c>
      <c r="B743" s="42" t="s">
        <v>40</v>
      </c>
      <c r="C743" s="5" t="s">
        <v>65</v>
      </c>
      <c r="D743" s="42" t="s">
        <v>1216</v>
      </c>
      <c r="E743" s="42" t="s">
        <v>87</v>
      </c>
      <c r="F743" s="41">
        <v>3.0</v>
      </c>
      <c r="G743" s="42" t="s">
        <v>119</v>
      </c>
      <c r="H743" s="43" t="s">
        <v>791</v>
      </c>
      <c r="I743" s="4" t="str">
        <f>OFFSET(Respostas!$A$2,VLOOKUP($C743,$M$2:$N$41,2,FALSE),VLOOKUP($B743,$P$2:$Q$21,2,FALSE))</f>
        <v/>
      </c>
      <c r="J743" s="4">
        <f t="shared" si="1"/>
        <v>0</v>
      </c>
    </row>
    <row r="744">
      <c r="A744" s="41">
        <v>743.0</v>
      </c>
      <c r="B744" s="42" t="s">
        <v>40</v>
      </c>
      <c r="C744" s="5" t="s">
        <v>66</v>
      </c>
      <c r="D744" s="42" t="s">
        <v>1217</v>
      </c>
      <c r="E744" s="42" t="s">
        <v>85</v>
      </c>
      <c r="F744" s="41">
        <v>3.0</v>
      </c>
      <c r="G744" s="42" t="s">
        <v>118</v>
      </c>
      <c r="H744" s="43" t="s">
        <v>255</v>
      </c>
      <c r="I744" s="4" t="str">
        <f>OFFSET(Respostas!$A$2,VLOOKUP($C744,$M$2:$N$41,2,FALSE),VLOOKUP($B744,$P$2:$Q$21,2,FALSE))</f>
        <v/>
      </c>
      <c r="J744" s="4">
        <f t="shared" si="1"/>
        <v>0</v>
      </c>
    </row>
    <row r="745">
      <c r="A745" s="41">
        <v>744.0</v>
      </c>
      <c r="B745" s="42" t="s">
        <v>40</v>
      </c>
      <c r="C745" s="5" t="s">
        <v>67</v>
      </c>
      <c r="D745" s="42" t="s">
        <v>1218</v>
      </c>
      <c r="E745" s="42" t="s">
        <v>87</v>
      </c>
      <c r="F745" s="41">
        <v>3.0</v>
      </c>
      <c r="G745" s="42" t="s">
        <v>120</v>
      </c>
      <c r="H745" s="43" t="s">
        <v>676</v>
      </c>
      <c r="I745" s="4" t="str">
        <f>OFFSET(Respostas!$A$2,VLOOKUP($C745,$M$2:$N$41,2,FALSE),VLOOKUP($B745,$P$2:$Q$21,2,FALSE))</f>
        <v/>
      </c>
      <c r="J745" s="4">
        <f t="shared" si="1"/>
        <v>0</v>
      </c>
    </row>
    <row r="746">
      <c r="A746" s="41">
        <v>745.0</v>
      </c>
      <c r="B746" s="42" t="s">
        <v>40</v>
      </c>
      <c r="C746" s="5" t="s">
        <v>68</v>
      </c>
      <c r="D746" s="42" t="s">
        <v>1219</v>
      </c>
      <c r="E746" s="42" t="s">
        <v>84</v>
      </c>
      <c r="F746" s="41">
        <v>4.0</v>
      </c>
      <c r="G746" s="42" t="s">
        <v>128</v>
      </c>
      <c r="H746" s="43" t="s">
        <v>282</v>
      </c>
      <c r="I746" s="4" t="str">
        <f>OFFSET(Respostas!$A$2,VLOOKUP($C746,$M$2:$N$41,2,FALSE),VLOOKUP($B746,$P$2:$Q$21,2,FALSE))</f>
        <v/>
      </c>
      <c r="J746" s="4">
        <f t="shared" si="1"/>
        <v>0</v>
      </c>
    </row>
    <row r="747">
      <c r="A747" s="41">
        <v>746.0</v>
      </c>
      <c r="B747" s="42" t="s">
        <v>40</v>
      </c>
      <c r="C747" s="5" t="s">
        <v>69</v>
      </c>
      <c r="D747" s="42" t="s">
        <v>1220</v>
      </c>
      <c r="E747" s="42" t="s">
        <v>88</v>
      </c>
      <c r="F747" s="41">
        <v>4.0</v>
      </c>
      <c r="G747" s="42" t="s">
        <v>127</v>
      </c>
      <c r="H747" s="43" t="s">
        <v>1221</v>
      </c>
      <c r="I747" s="4" t="str">
        <f>OFFSET(Respostas!$A$2,VLOOKUP($C747,$M$2:$N$41,2,FALSE),VLOOKUP($B747,$P$2:$Q$21,2,FALSE))</f>
        <v/>
      </c>
      <c r="J747" s="4">
        <f t="shared" si="1"/>
        <v>0</v>
      </c>
    </row>
    <row r="748">
      <c r="A748" s="41">
        <v>747.0</v>
      </c>
      <c r="B748" s="42" t="s">
        <v>40</v>
      </c>
      <c r="C748" s="5" t="s">
        <v>70</v>
      </c>
      <c r="D748" s="42" t="s">
        <v>1222</v>
      </c>
      <c r="E748" s="42" t="s">
        <v>85</v>
      </c>
      <c r="F748" s="41">
        <v>4.0</v>
      </c>
      <c r="G748" s="42" t="s">
        <v>125</v>
      </c>
      <c r="H748" s="43" t="s">
        <v>168</v>
      </c>
      <c r="I748" s="4" t="str">
        <f>OFFSET(Respostas!$A$2,VLOOKUP($C748,$M$2:$N$41,2,FALSE),VLOOKUP($B748,$P$2:$Q$21,2,FALSE))</f>
        <v/>
      </c>
      <c r="J748" s="4">
        <f t="shared" si="1"/>
        <v>0</v>
      </c>
    </row>
    <row r="749">
      <c r="A749" s="41">
        <v>748.0</v>
      </c>
      <c r="B749" s="42" t="s">
        <v>40</v>
      </c>
      <c r="C749" s="5" t="s">
        <v>71</v>
      </c>
      <c r="D749" s="42" t="s">
        <v>1223</v>
      </c>
      <c r="E749" s="42" t="s">
        <v>86</v>
      </c>
      <c r="F749" s="41">
        <v>4.0</v>
      </c>
      <c r="G749" s="42" t="s">
        <v>126</v>
      </c>
      <c r="H749" s="43" t="s">
        <v>974</v>
      </c>
      <c r="I749" s="4" t="str">
        <f>OFFSET(Respostas!$A$2,VLOOKUP($C749,$M$2:$N$41,2,FALSE),VLOOKUP($B749,$P$2:$Q$21,2,FALSE))</f>
        <v/>
      </c>
      <c r="J749" s="4">
        <f t="shared" si="1"/>
        <v>0</v>
      </c>
    </row>
    <row r="750">
      <c r="A750" s="41">
        <v>749.0</v>
      </c>
      <c r="B750" s="42" t="s">
        <v>40</v>
      </c>
      <c r="C750" s="5" t="s">
        <v>72</v>
      </c>
      <c r="D750" s="42" t="s">
        <v>1224</v>
      </c>
      <c r="E750" s="42" t="s">
        <v>87</v>
      </c>
      <c r="F750" s="41">
        <v>4.0</v>
      </c>
      <c r="G750" s="42" t="s">
        <v>129</v>
      </c>
      <c r="H750" s="43" t="s">
        <v>1225</v>
      </c>
      <c r="I750" s="4" t="str">
        <f>OFFSET(Respostas!$A$2,VLOOKUP($C750,$M$2:$N$41,2,FALSE),VLOOKUP($B750,$P$2:$Q$21,2,FALSE))</f>
        <v/>
      </c>
      <c r="J750" s="4">
        <f t="shared" si="1"/>
        <v>0</v>
      </c>
    </row>
    <row r="751">
      <c r="A751" s="41">
        <v>750.0</v>
      </c>
      <c r="B751" s="42" t="s">
        <v>40</v>
      </c>
      <c r="C751" s="5" t="s">
        <v>73</v>
      </c>
      <c r="D751" s="42" t="s">
        <v>1226</v>
      </c>
      <c r="E751" s="42" t="s">
        <v>88</v>
      </c>
      <c r="F751" s="41">
        <v>4.0</v>
      </c>
      <c r="G751" s="42" t="s">
        <v>128</v>
      </c>
      <c r="H751" s="45" t="s">
        <v>1227</v>
      </c>
      <c r="I751" s="4" t="str">
        <f>OFFSET(Respostas!$A$2,VLOOKUP($C751,$M$2:$N$41,2,FALSE),VLOOKUP($B751,$P$2:$Q$21,2,FALSE))</f>
        <v/>
      </c>
      <c r="J751" s="4">
        <f t="shared" si="1"/>
        <v>0</v>
      </c>
    </row>
    <row r="752">
      <c r="A752" s="41">
        <v>751.0</v>
      </c>
      <c r="B752" s="42" t="s">
        <v>40</v>
      </c>
      <c r="C752" s="5" t="s">
        <v>74</v>
      </c>
      <c r="D752" s="42" t="s">
        <v>1228</v>
      </c>
      <c r="E752" s="42" t="s">
        <v>85</v>
      </c>
      <c r="F752" s="41">
        <v>4.0</v>
      </c>
      <c r="G752" s="42" t="s">
        <v>121</v>
      </c>
      <c r="H752" s="43" t="s">
        <v>463</v>
      </c>
      <c r="I752" s="4" t="str">
        <f>OFFSET(Respostas!$A$2,VLOOKUP($C752,$M$2:$N$41,2,FALSE),VLOOKUP($B752,$P$2:$Q$21,2,FALSE))</f>
        <v/>
      </c>
      <c r="J752" s="4">
        <f t="shared" si="1"/>
        <v>0</v>
      </c>
    </row>
    <row r="753">
      <c r="A753" s="41">
        <v>752.0</v>
      </c>
      <c r="B753" s="42" t="s">
        <v>40</v>
      </c>
      <c r="C753" s="5" t="s">
        <v>75</v>
      </c>
      <c r="D753" s="42" t="s">
        <v>1229</v>
      </c>
      <c r="E753" s="42" t="s">
        <v>87</v>
      </c>
      <c r="F753" s="41">
        <v>4.0</v>
      </c>
      <c r="G753" s="42" t="s">
        <v>122</v>
      </c>
      <c r="H753" s="43" t="s">
        <v>1230</v>
      </c>
      <c r="I753" s="4" t="str">
        <f>OFFSET(Respostas!$A$2,VLOOKUP($C753,$M$2:$N$41,2,FALSE),VLOOKUP($B753,$P$2:$Q$21,2,FALSE))</f>
        <v/>
      </c>
      <c r="J753" s="4">
        <f t="shared" si="1"/>
        <v>0</v>
      </c>
    </row>
    <row r="754">
      <c r="A754" s="41">
        <v>753.0</v>
      </c>
      <c r="B754" s="42" t="s">
        <v>40</v>
      </c>
      <c r="C754" s="5" t="s">
        <v>76</v>
      </c>
      <c r="D754" s="42" t="s">
        <v>1231</v>
      </c>
      <c r="E754" s="42" t="s">
        <v>86</v>
      </c>
      <c r="F754" s="41">
        <v>5.0</v>
      </c>
      <c r="G754" s="42" t="s">
        <v>136</v>
      </c>
      <c r="H754" s="43" t="s">
        <v>257</v>
      </c>
      <c r="I754" s="4" t="str">
        <f>OFFSET(Respostas!$A$2,VLOOKUP($C754,$M$2:$N$41,2,FALSE),VLOOKUP($B754,$P$2:$Q$21,2,FALSE))</f>
        <v/>
      </c>
      <c r="J754" s="4">
        <f t="shared" si="1"/>
        <v>0</v>
      </c>
    </row>
    <row r="755">
      <c r="A755" s="41">
        <v>754.0</v>
      </c>
      <c r="B755" s="42" t="s">
        <v>40</v>
      </c>
      <c r="C755" s="5" t="s">
        <v>77</v>
      </c>
      <c r="D755" s="42" t="s">
        <v>1232</v>
      </c>
      <c r="E755" s="42" t="s">
        <v>84</v>
      </c>
      <c r="F755" s="41">
        <v>5.0</v>
      </c>
      <c r="G755" s="42" t="s">
        <v>138</v>
      </c>
      <c r="H755" s="43" t="s">
        <v>922</v>
      </c>
      <c r="I755" s="4" t="str">
        <f>OFFSET(Respostas!$A$2,VLOOKUP($C755,$M$2:$N$41,2,FALSE),VLOOKUP($B755,$P$2:$Q$21,2,FALSE))</f>
        <v/>
      </c>
      <c r="J755" s="4">
        <f t="shared" si="1"/>
        <v>0</v>
      </c>
    </row>
    <row r="756">
      <c r="A756" s="41">
        <v>755.0</v>
      </c>
      <c r="B756" s="42" t="s">
        <v>40</v>
      </c>
      <c r="C756" s="5" t="s">
        <v>78</v>
      </c>
      <c r="D756" s="42" t="s">
        <v>1233</v>
      </c>
      <c r="E756" s="42" t="s">
        <v>85</v>
      </c>
      <c r="F756" s="41">
        <v>5.0</v>
      </c>
      <c r="G756" s="42" t="s">
        <v>135</v>
      </c>
      <c r="H756" s="43" t="s">
        <v>406</v>
      </c>
      <c r="I756" s="4" t="str">
        <f>OFFSET(Respostas!$A$2,VLOOKUP($C756,$M$2:$N$41,2,FALSE),VLOOKUP($B756,$P$2:$Q$21,2,FALSE))</f>
        <v/>
      </c>
      <c r="J756" s="4">
        <f t="shared" si="1"/>
        <v>0</v>
      </c>
    </row>
    <row r="757">
      <c r="A757" s="41">
        <v>756.0</v>
      </c>
      <c r="B757" s="42" t="s">
        <v>40</v>
      </c>
      <c r="C757" s="5" t="s">
        <v>79</v>
      </c>
      <c r="D757" s="42" t="s">
        <v>1234</v>
      </c>
      <c r="E757" s="42" t="s">
        <v>87</v>
      </c>
      <c r="F757" s="41">
        <v>5.0</v>
      </c>
      <c r="G757" s="42" t="s">
        <v>132</v>
      </c>
      <c r="H757" s="43" t="s">
        <v>194</v>
      </c>
      <c r="I757" s="4" t="str">
        <f>OFFSET(Respostas!$A$2,VLOOKUP($C757,$M$2:$N$41,2,FALSE),VLOOKUP($B757,$P$2:$Q$21,2,FALSE))</f>
        <v/>
      </c>
      <c r="J757" s="4">
        <f t="shared" si="1"/>
        <v>0</v>
      </c>
    </row>
    <row r="758">
      <c r="A758" s="41">
        <v>757.0</v>
      </c>
      <c r="B758" s="42" t="s">
        <v>40</v>
      </c>
      <c r="C758" s="5" t="s">
        <v>80</v>
      </c>
      <c r="D758" s="42" t="s">
        <v>1235</v>
      </c>
      <c r="E758" s="42" t="s">
        <v>84</v>
      </c>
      <c r="F758" s="41">
        <v>6.0</v>
      </c>
      <c r="G758" s="42" t="s">
        <v>146</v>
      </c>
      <c r="H758" s="43" t="s">
        <v>350</v>
      </c>
      <c r="I758" s="4" t="str">
        <f>OFFSET(Respostas!$A$2,VLOOKUP($C758,$M$2:$N$41,2,FALSE),VLOOKUP($B758,$P$2:$Q$21,2,FALSE))</f>
        <v/>
      </c>
      <c r="J758" s="4">
        <f t="shared" si="1"/>
        <v>0</v>
      </c>
    </row>
    <row r="759">
      <c r="A759" s="41">
        <v>758.0</v>
      </c>
      <c r="B759" s="42" t="s">
        <v>40</v>
      </c>
      <c r="C759" s="5" t="s">
        <v>81</v>
      </c>
      <c r="D759" s="42" t="s">
        <v>1236</v>
      </c>
      <c r="E759" s="42" t="s">
        <v>88</v>
      </c>
      <c r="F759" s="41">
        <v>6.0</v>
      </c>
      <c r="G759" s="42" t="s">
        <v>146</v>
      </c>
      <c r="H759" s="43" t="s">
        <v>932</v>
      </c>
      <c r="I759" s="4" t="str">
        <f>OFFSET(Respostas!$A$2,VLOOKUP($C759,$M$2:$N$41,2,FALSE),VLOOKUP($B759,$P$2:$Q$21,2,FALSE))</f>
        <v/>
      </c>
      <c r="J759" s="4">
        <f t="shared" si="1"/>
        <v>0</v>
      </c>
    </row>
    <row r="760">
      <c r="A760" s="41">
        <v>759.0</v>
      </c>
      <c r="B760" s="42" t="s">
        <v>40</v>
      </c>
      <c r="C760" s="5" t="s">
        <v>82</v>
      </c>
      <c r="D760" s="42" t="s">
        <v>1237</v>
      </c>
      <c r="E760" s="42" t="s">
        <v>87</v>
      </c>
      <c r="F760" s="41">
        <v>6.0</v>
      </c>
      <c r="G760" s="42" t="s">
        <v>142</v>
      </c>
      <c r="H760" s="43" t="s">
        <v>354</v>
      </c>
      <c r="I760" s="4" t="str">
        <f>OFFSET(Respostas!$A$2,VLOOKUP($C760,$M$2:$N$41,2,FALSE),VLOOKUP($B760,$P$2:$Q$21,2,FALSE))</f>
        <v/>
      </c>
      <c r="J760" s="4">
        <f t="shared" si="1"/>
        <v>0</v>
      </c>
    </row>
    <row r="761">
      <c r="A761" s="41">
        <v>760.0</v>
      </c>
      <c r="B761" s="42" t="s">
        <v>40</v>
      </c>
      <c r="C761" s="9" t="s">
        <v>83</v>
      </c>
      <c r="D761" s="42" t="s">
        <v>1238</v>
      </c>
      <c r="E761" s="42" t="s">
        <v>85</v>
      </c>
      <c r="F761" s="41">
        <v>6.0</v>
      </c>
      <c r="G761" s="42" t="s">
        <v>141</v>
      </c>
      <c r="H761" s="43" t="s">
        <v>141</v>
      </c>
      <c r="I761" s="4" t="str">
        <f>OFFSET(Respostas!$A$2,VLOOKUP($C761,$M$2:$N$41,2,FALSE),VLOOKUP($B761,$P$2:$Q$21,2,FALSE))</f>
        <v/>
      </c>
      <c r="J761" s="4">
        <f t="shared" si="1"/>
        <v>0</v>
      </c>
    </row>
    <row r="762">
      <c r="A762" s="41">
        <v>761.0</v>
      </c>
      <c r="B762" s="42" t="s">
        <v>41</v>
      </c>
      <c r="C762" s="5" t="s">
        <v>42</v>
      </c>
      <c r="D762" s="42" t="s">
        <v>1239</v>
      </c>
      <c r="E762" s="42" t="s">
        <v>85</v>
      </c>
      <c r="F762" s="41">
        <v>1.0</v>
      </c>
      <c r="G762" s="42" t="s">
        <v>101</v>
      </c>
      <c r="H762" s="43" t="s">
        <v>183</v>
      </c>
      <c r="I762" s="4" t="str">
        <f>OFFSET(Respostas!$A$2,VLOOKUP($C762,$M$2:$N$41,2,FALSE),VLOOKUP($B762,$P$2:$Q$21,2,FALSE))</f>
        <v/>
      </c>
      <c r="J762" s="4">
        <f t="shared" si="1"/>
        <v>0</v>
      </c>
    </row>
    <row r="763">
      <c r="A763" s="41">
        <v>762.0</v>
      </c>
      <c r="B763" s="42" t="s">
        <v>41</v>
      </c>
      <c r="C763" s="5" t="s">
        <v>43</v>
      </c>
      <c r="D763" s="42" t="s">
        <v>1240</v>
      </c>
      <c r="E763" s="42" t="s">
        <v>86</v>
      </c>
      <c r="F763" s="41">
        <v>1.0</v>
      </c>
      <c r="G763" s="42" t="s">
        <v>101</v>
      </c>
      <c r="H763" s="43" t="s">
        <v>183</v>
      </c>
      <c r="I763" s="4" t="str">
        <f>OFFSET(Respostas!$A$2,VLOOKUP($C763,$M$2:$N$41,2,FALSE),VLOOKUP($B763,$P$2:$Q$21,2,FALSE))</f>
        <v/>
      </c>
      <c r="J763" s="4">
        <f t="shared" si="1"/>
        <v>0</v>
      </c>
    </row>
    <row r="764">
      <c r="A764" s="41">
        <v>763.0</v>
      </c>
      <c r="B764" s="42" t="s">
        <v>41</v>
      </c>
      <c r="C764" s="5" t="s">
        <v>44</v>
      </c>
      <c r="D764" s="42" t="s">
        <v>1241</v>
      </c>
      <c r="E764" s="42" t="s">
        <v>88</v>
      </c>
      <c r="F764" s="41">
        <v>1.0</v>
      </c>
      <c r="G764" s="42" t="s">
        <v>101</v>
      </c>
      <c r="H764" s="43" t="s">
        <v>183</v>
      </c>
      <c r="I764" s="4" t="str">
        <f>OFFSET(Respostas!$A$2,VLOOKUP($C764,$M$2:$N$41,2,FALSE),VLOOKUP($B764,$P$2:$Q$21,2,FALSE))</f>
        <v/>
      </c>
      <c r="J764" s="4">
        <f t="shared" si="1"/>
        <v>0</v>
      </c>
    </row>
    <row r="765">
      <c r="A765" s="41">
        <v>764.0</v>
      </c>
      <c r="B765" s="42" t="s">
        <v>41</v>
      </c>
      <c r="C765" s="5" t="s">
        <v>45</v>
      </c>
      <c r="D765" s="42" t="s">
        <v>1242</v>
      </c>
      <c r="E765" s="42" t="s">
        <v>87</v>
      </c>
      <c r="F765" s="41">
        <v>1.0</v>
      </c>
      <c r="G765" s="42" t="s">
        <v>101</v>
      </c>
      <c r="H765" s="43" t="s">
        <v>183</v>
      </c>
      <c r="I765" s="4" t="str">
        <f>OFFSET(Respostas!$A$2,VLOOKUP($C765,$M$2:$N$41,2,FALSE),VLOOKUP($B765,$P$2:$Q$21,2,FALSE))</f>
        <v/>
      </c>
      <c r="J765" s="4">
        <f t="shared" si="1"/>
        <v>0</v>
      </c>
    </row>
    <row r="766">
      <c r="A766" s="41">
        <v>765.0</v>
      </c>
      <c r="B766" s="42" t="s">
        <v>41</v>
      </c>
      <c r="C766" s="5" t="s">
        <v>46</v>
      </c>
      <c r="D766" s="42" t="s">
        <v>1243</v>
      </c>
      <c r="E766" s="42" t="s">
        <v>86</v>
      </c>
      <c r="F766" s="41">
        <v>1.0</v>
      </c>
      <c r="G766" s="42" t="s">
        <v>101</v>
      </c>
      <c r="H766" s="43" t="s">
        <v>183</v>
      </c>
      <c r="I766" s="4" t="str">
        <f>OFFSET(Respostas!$A$2,VLOOKUP($C766,$M$2:$N$41,2,FALSE),VLOOKUP($B766,$P$2:$Q$21,2,FALSE))</f>
        <v/>
      </c>
      <c r="J766" s="4">
        <f t="shared" si="1"/>
        <v>0</v>
      </c>
    </row>
    <row r="767">
      <c r="A767" s="41">
        <v>766.0</v>
      </c>
      <c r="B767" s="42" t="s">
        <v>41</v>
      </c>
      <c r="C767" s="5" t="s">
        <v>47</v>
      </c>
      <c r="D767" s="42" t="s">
        <v>1244</v>
      </c>
      <c r="E767" s="42" t="s">
        <v>84</v>
      </c>
      <c r="F767" s="41">
        <v>1.0</v>
      </c>
      <c r="G767" s="42" t="s">
        <v>101</v>
      </c>
      <c r="H767" s="43" t="s">
        <v>183</v>
      </c>
      <c r="I767" s="4" t="str">
        <f>OFFSET(Respostas!$A$2,VLOOKUP($C767,$M$2:$N$41,2,FALSE),VLOOKUP($B767,$P$2:$Q$21,2,FALSE))</f>
        <v/>
      </c>
      <c r="J767" s="4">
        <f t="shared" si="1"/>
        <v>0</v>
      </c>
    </row>
    <row r="768">
      <c r="A768" s="41">
        <v>767.0</v>
      </c>
      <c r="B768" s="42" t="s">
        <v>41</v>
      </c>
      <c r="C768" s="5" t="s">
        <v>48</v>
      </c>
      <c r="D768" s="42" t="s">
        <v>1245</v>
      </c>
      <c r="E768" s="42" t="s">
        <v>85</v>
      </c>
      <c r="F768" s="41">
        <v>1.0</v>
      </c>
      <c r="G768" s="42" t="s">
        <v>101</v>
      </c>
      <c r="H768" s="43" t="s">
        <v>183</v>
      </c>
      <c r="I768" s="4" t="str">
        <f>OFFSET(Respostas!$A$2,VLOOKUP($C768,$M$2:$N$41,2,FALSE),VLOOKUP($B768,$P$2:$Q$21,2,FALSE))</f>
        <v/>
      </c>
      <c r="J768" s="4">
        <f t="shared" si="1"/>
        <v>0</v>
      </c>
    </row>
    <row r="769">
      <c r="A769" s="41">
        <v>768.0</v>
      </c>
      <c r="B769" s="42" t="s">
        <v>41</v>
      </c>
      <c r="C769" s="5" t="s">
        <v>49</v>
      </c>
      <c r="D769" s="42" t="s">
        <v>1246</v>
      </c>
      <c r="E769" s="42" t="s">
        <v>86</v>
      </c>
      <c r="F769" s="41">
        <v>1.0</v>
      </c>
      <c r="G769" s="42" t="s">
        <v>102</v>
      </c>
      <c r="H769" s="45" t="s">
        <v>234</v>
      </c>
      <c r="I769" s="4" t="str">
        <f>OFFSET(Respostas!$A$2,VLOOKUP($C769,$M$2:$N$41,2,FALSE),VLOOKUP($B769,$P$2:$Q$21,2,FALSE))</f>
        <v/>
      </c>
      <c r="J769" s="4">
        <f t="shared" si="1"/>
        <v>0</v>
      </c>
    </row>
    <row r="770">
      <c r="A770" s="41">
        <v>769.0</v>
      </c>
      <c r="B770" s="42" t="s">
        <v>41</v>
      </c>
      <c r="C770" s="5" t="s">
        <v>51</v>
      </c>
      <c r="D770" s="42" t="s">
        <v>1247</v>
      </c>
      <c r="E770" s="42" t="s">
        <v>84</v>
      </c>
      <c r="F770" s="41">
        <v>2.0</v>
      </c>
      <c r="G770" s="42" t="s">
        <v>105</v>
      </c>
      <c r="H770" s="43" t="s">
        <v>1248</v>
      </c>
      <c r="I770" s="4" t="str">
        <f>OFFSET(Respostas!$A$2,VLOOKUP($C770,$M$2:$N$41,2,FALSE),VLOOKUP($B770,$P$2:$Q$21,2,FALSE))</f>
        <v/>
      </c>
      <c r="J770" s="4">
        <f t="shared" si="1"/>
        <v>0</v>
      </c>
    </row>
    <row r="771">
      <c r="A771" s="41">
        <v>770.0</v>
      </c>
      <c r="B771" s="42" t="s">
        <v>41</v>
      </c>
      <c r="C771" s="5" t="s">
        <v>52</v>
      </c>
      <c r="D771" s="42" t="s">
        <v>1249</v>
      </c>
      <c r="E771" s="42" t="s">
        <v>88</v>
      </c>
      <c r="F771" s="41">
        <v>2.0</v>
      </c>
      <c r="G771" s="42" t="s">
        <v>105</v>
      </c>
      <c r="H771" s="43" t="s">
        <v>771</v>
      </c>
      <c r="I771" s="4" t="str">
        <f>OFFSET(Respostas!$A$2,VLOOKUP($C771,$M$2:$N$41,2,FALSE),VLOOKUP($B771,$P$2:$Q$21,2,FALSE))</f>
        <v/>
      </c>
      <c r="J771" s="4">
        <f t="shared" si="1"/>
        <v>0</v>
      </c>
    </row>
    <row r="772">
      <c r="A772" s="41">
        <v>771.0</v>
      </c>
      <c r="B772" s="42" t="s">
        <v>41</v>
      </c>
      <c r="C772" s="5" t="s">
        <v>53</v>
      </c>
      <c r="D772" s="42" t="s">
        <v>1250</v>
      </c>
      <c r="E772" s="42" t="s">
        <v>87</v>
      </c>
      <c r="F772" s="41">
        <v>2.0</v>
      </c>
      <c r="G772" s="42" t="s">
        <v>105</v>
      </c>
      <c r="H772" s="43" t="s">
        <v>1251</v>
      </c>
      <c r="I772" s="4" t="str">
        <f>OFFSET(Respostas!$A$2,VLOOKUP($C772,$M$2:$N$41,2,FALSE),VLOOKUP($B772,$P$2:$Q$21,2,FALSE))</f>
        <v/>
      </c>
      <c r="J772" s="4">
        <f t="shared" si="1"/>
        <v>0</v>
      </c>
    </row>
    <row r="773">
      <c r="A773" s="41">
        <v>772.0</v>
      </c>
      <c r="B773" s="42" t="s">
        <v>41</v>
      </c>
      <c r="C773" s="5" t="s">
        <v>54</v>
      </c>
      <c r="D773" s="42" t="s">
        <v>1252</v>
      </c>
      <c r="E773" s="42" t="s">
        <v>86</v>
      </c>
      <c r="F773" s="41">
        <v>2.0</v>
      </c>
      <c r="G773" s="42" t="s">
        <v>111</v>
      </c>
      <c r="H773" s="43" t="s">
        <v>1013</v>
      </c>
      <c r="I773" s="4" t="str">
        <f>OFFSET(Respostas!$A$2,VLOOKUP($C773,$M$2:$N$41,2,FALSE),VLOOKUP($B773,$P$2:$Q$21,2,FALSE))</f>
        <v/>
      </c>
      <c r="J773" s="4">
        <f t="shared" si="1"/>
        <v>0</v>
      </c>
    </row>
    <row r="774">
      <c r="A774" s="41">
        <v>773.0</v>
      </c>
      <c r="B774" s="42" t="s">
        <v>41</v>
      </c>
      <c r="C774" s="5" t="s">
        <v>55</v>
      </c>
      <c r="D774" s="42" t="s">
        <v>1253</v>
      </c>
      <c r="E774" s="42" t="s">
        <v>85</v>
      </c>
      <c r="F774" s="41">
        <v>2.0</v>
      </c>
      <c r="G774" s="42" t="s">
        <v>107</v>
      </c>
      <c r="H774" s="43" t="s">
        <v>107</v>
      </c>
      <c r="I774" s="4" t="str">
        <f>OFFSET(Respostas!$A$2,VLOOKUP($C774,$M$2:$N$41,2,FALSE),VLOOKUP($B774,$P$2:$Q$21,2,FALSE))</f>
        <v/>
      </c>
      <c r="J774" s="4">
        <f t="shared" si="1"/>
        <v>0</v>
      </c>
    </row>
    <row r="775">
      <c r="A775" s="41">
        <v>774.0</v>
      </c>
      <c r="B775" s="42" t="s">
        <v>41</v>
      </c>
      <c r="C775" s="5" t="s">
        <v>56</v>
      </c>
      <c r="D775" s="42" t="s">
        <v>1254</v>
      </c>
      <c r="E775" s="42" t="s">
        <v>87</v>
      </c>
      <c r="F775" s="41">
        <v>2.0</v>
      </c>
      <c r="G775" s="42" t="s">
        <v>108</v>
      </c>
      <c r="H775" s="43" t="s">
        <v>889</v>
      </c>
      <c r="I775" s="4" t="str">
        <f>OFFSET(Respostas!$A$2,VLOOKUP($C775,$M$2:$N$41,2,FALSE),VLOOKUP($B775,$P$2:$Q$21,2,FALSE))</f>
        <v/>
      </c>
      <c r="J775" s="4">
        <f t="shared" si="1"/>
        <v>0</v>
      </c>
    </row>
    <row r="776">
      <c r="A776" s="41">
        <v>775.0</v>
      </c>
      <c r="B776" s="42" t="s">
        <v>41</v>
      </c>
      <c r="C776" s="5" t="s">
        <v>57</v>
      </c>
      <c r="D776" s="42" t="s">
        <v>1255</v>
      </c>
      <c r="E776" s="42" t="s">
        <v>88</v>
      </c>
      <c r="F776" s="41">
        <v>2.0</v>
      </c>
      <c r="G776" s="42" t="s">
        <v>109</v>
      </c>
      <c r="H776" s="43" t="s">
        <v>896</v>
      </c>
      <c r="I776" s="4" t="str">
        <f>OFFSET(Respostas!$A$2,VLOOKUP($C776,$M$2:$N$41,2,FALSE),VLOOKUP($B776,$P$2:$Q$21,2,FALSE))</f>
        <v/>
      </c>
      <c r="J776" s="4">
        <f t="shared" si="1"/>
        <v>0</v>
      </c>
    </row>
    <row r="777">
      <c r="A777" s="41">
        <v>776.0</v>
      </c>
      <c r="B777" s="42" t="s">
        <v>41</v>
      </c>
      <c r="C777" s="5" t="s">
        <v>58</v>
      </c>
      <c r="D777" s="42" t="s">
        <v>1256</v>
      </c>
      <c r="E777" s="42" t="s">
        <v>84</v>
      </c>
      <c r="F777" s="41">
        <v>2.0</v>
      </c>
      <c r="G777" s="42" t="s">
        <v>114</v>
      </c>
      <c r="H777" s="43" t="s">
        <v>442</v>
      </c>
      <c r="I777" s="4" t="str">
        <f>OFFSET(Respostas!$A$2,VLOOKUP($C777,$M$2:$N$41,2,FALSE),VLOOKUP($B777,$P$2:$Q$21,2,FALSE))</f>
        <v/>
      </c>
      <c r="J777" s="4">
        <f t="shared" si="1"/>
        <v>0</v>
      </c>
    </row>
    <row r="778">
      <c r="A778" s="41">
        <v>777.0</v>
      </c>
      <c r="B778" s="42" t="s">
        <v>41</v>
      </c>
      <c r="C778" s="5" t="s">
        <v>59</v>
      </c>
      <c r="D778" s="42" t="s">
        <v>1257</v>
      </c>
      <c r="E778" s="42" t="s">
        <v>86</v>
      </c>
      <c r="F778" s="41">
        <v>2.0</v>
      </c>
      <c r="G778" s="42" t="s">
        <v>111</v>
      </c>
      <c r="H778" s="43" t="s">
        <v>208</v>
      </c>
      <c r="I778" s="4" t="str">
        <f>OFFSET(Respostas!$A$2,VLOOKUP($C778,$M$2:$N$41,2,FALSE),VLOOKUP($B778,$P$2:$Q$21,2,FALSE))</f>
        <v/>
      </c>
      <c r="J778" s="4">
        <f t="shared" si="1"/>
        <v>0</v>
      </c>
    </row>
    <row r="779">
      <c r="A779" s="41">
        <v>778.0</v>
      </c>
      <c r="B779" s="42" t="s">
        <v>41</v>
      </c>
      <c r="C779" s="5" t="s">
        <v>60</v>
      </c>
      <c r="D779" s="42" t="s">
        <v>1258</v>
      </c>
      <c r="E779" s="42" t="s">
        <v>88</v>
      </c>
      <c r="F779" s="41">
        <v>2.0</v>
      </c>
      <c r="G779" s="42" t="s">
        <v>104</v>
      </c>
      <c r="H779" s="43" t="s">
        <v>104</v>
      </c>
      <c r="I779" s="4" t="str">
        <f>OFFSET(Respostas!$A$2,VLOOKUP($C779,$M$2:$N$41,2,FALSE),VLOOKUP($B779,$P$2:$Q$21,2,FALSE))</f>
        <v/>
      </c>
      <c r="J779" s="4">
        <f t="shared" si="1"/>
        <v>0</v>
      </c>
    </row>
    <row r="780">
      <c r="A780" s="41">
        <v>779.0</v>
      </c>
      <c r="B780" s="42" t="s">
        <v>41</v>
      </c>
      <c r="C780" s="5" t="s">
        <v>61</v>
      </c>
      <c r="D780" s="42" t="s">
        <v>1259</v>
      </c>
      <c r="E780" s="42" t="s">
        <v>85</v>
      </c>
      <c r="F780" s="41">
        <v>2.0</v>
      </c>
      <c r="G780" s="42" t="s">
        <v>104</v>
      </c>
      <c r="H780" s="43" t="s">
        <v>104</v>
      </c>
      <c r="I780" s="4" t="str">
        <f>OFFSET(Respostas!$A$2,VLOOKUP($C780,$M$2:$N$41,2,FALSE),VLOOKUP($B780,$P$2:$Q$21,2,FALSE))</f>
        <v/>
      </c>
      <c r="J780" s="4">
        <f t="shared" si="1"/>
        <v>0</v>
      </c>
    </row>
    <row r="781">
      <c r="A781" s="41">
        <v>780.0</v>
      </c>
      <c r="B781" s="42" t="s">
        <v>41</v>
      </c>
      <c r="C781" s="5" t="s">
        <v>62</v>
      </c>
      <c r="D781" s="42" t="s">
        <v>1260</v>
      </c>
      <c r="E781" s="42" t="s">
        <v>88</v>
      </c>
      <c r="F781" s="41">
        <v>2.0</v>
      </c>
      <c r="G781" s="42" t="s">
        <v>104</v>
      </c>
      <c r="H781" s="43" t="s">
        <v>104</v>
      </c>
      <c r="I781" s="4" t="str">
        <f>OFFSET(Respostas!$A$2,VLOOKUP($C781,$M$2:$N$41,2,FALSE),VLOOKUP($B781,$P$2:$Q$21,2,FALSE))</f>
        <v/>
      </c>
      <c r="J781" s="4">
        <f t="shared" si="1"/>
        <v>0</v>
      </c>
    </row>
    <row r="782">
      <c r="A782" s="41">
        <v>781.0</v>
      </c>
      <c r="B782" s="42" t="s">
        <v>41</v>
      </c>
      <c r="C782" s="5" t="s">
        <v>64</v>
      </c>
      <c r="D782" s="42" t="s">
        <v>1261</v>
      </c>
      <c r="E782" s="42" t="s">
        <v>85</v>
      </c>
      <c r="F782" s="41">
        <v>3.0</v>
      </c>
      <c r="G782" s="42" t="s">
        <v>116</v>
      </c>
      <c r="H782" s="43" t="s">
        <v>166</v>
      </c>
      <c r="I782" s="4" t="str">
        <f>OFFSET(Respostas!$A$2,VLOOKUP($C782,$M$2:$N$41,2,FALSE),VLOOKUP($B782,$P$2:$Q$21,2,FALSE))</f>
        <v/>
      </c>
      <c r="J782" s="4">
        <f t="shared" si="1"/>
        <v>0</v>
      </c>
    </row>
    <row r="783">
      <c r="A783" s="41">
        <v>782.0</v>
      </c>
      <c r="B783" s="42" t="s">
        <v>41</v>
      </c>
      <c r="C783" s="5" t="s">
        <v>65</v>
      </c>
      <c r="D783" s="42" t="s">
        <v>1262</v>
      </c>
      <c r="E783" s="42" t="s">
        <v>87</v>
      </c>
      <c r="F783" s="41">
        <v>3.0</v>
      </c>
      <c r="G783" s="42" t="s">
        <v>116</v>
      </c>
      <c r="H783" s="43" t="s">
        <v>166</v>
      </c>
      <c r="I783" s="4" t="str">
        <f>OFFSET(Respostas!$A$2,VLOOKUP($C783,$M$2:$N$41,2,FALSE),VLOOKUP($B783,$P$2:$Q$21,2,FALSE))</f>
        <v/>
      </c>
      <c r="J783" s="4">
        <f t="shared" si="1"/>
        <v>0</v>
      </c>
    </row>
    <row r="784">
      <c r="A784" s="41">
        <v>783.0</v>
      </c>
      <c r="B784" s="42" t="s">
        <v>41</v>
      </c>
      <c r="C784" s="5" t="s">
        <v>66</v>
      </c>
      <c r="D784" s="42" t="s">
        <v>1263</v>
      </c>
      <c r="E784" s="42" t="s">
        <v>84</v>
      </c>
      <c r="F784" s="41">
        <v>3.0</v>
      </c>
      <c r="G784" s="42" t="s">
        <v>120</v>
      </c>
      <c r="H784" s="43" t="s">
        <v>676</v>
      </c>
      <c r="I784" s="4" t="str">
        <f>OFFSET(Respostas!$A$2,VLOOKUP($C784,$M$2:$N$41,2,FALSE),VLOOKUP($B784,$P$2:$Q$21,2,FALSE))</f>
        <v/>
      </c>
      <c r="J784" s="4">
        <f t="shared" si="1"/>
        <v>0</v>
      </c>
    </row>
    <row r="785">
      <c r="A785" s="41">
        <v>784.0</v>
      </c>
      <c r="B785" s="42" t="s">
        <v>41</v>
      </c>
      <c r="C785" s="5" t="s">
        <v>67</v>
      </c>
      <c r="D785" s="42" t="s">
        <v>1264</v>
      </c>
      <c r="E785" s="42" t="s">
        <v>86</v>
      </c>
      <c r="F785" s="41">
        <v>3.0</v>
      </c>
      <c r="G785" s="42" t="s">
        <v>119</v>
      </c>
      <c r="H785" s="43" t="s">
        <v>791</v>
      </c>
      <c r="I785" s="4" t="str">
        <f>OFFSET(Respostas!$A$2,VLOOKUP($C785,$M$2:$N$41,2,FALSE),VLOOKUP($B785,$P$2:$Q$21,2,FALSE))</f>
        <v/>
      </c>
      <c r="J785" s="4">
        <f t="shared" si="1"/>
        <v>0</v>
      </c>
    </row>
    <row r="786">
      <c r="A786" s="41">
        <v>785.0</v>
      </c>
      <c r="B786" s="42" t="s">
        <v>41</v>
      </c>
      <c r="C786" s="5" t="s">
        <v>68</v>
      </c>
      <c r="D786" s="42" t="s">
        <v>1265</v>
      </c>
      <c r="E786" s="42" t="s">
        <v>85</v>
      </c>
      <c r="F786" s="41">
        <v>4.0</v>
      </c>
      <c r="G786" s="42" t="s">
        <v>124</v>
      </c>
      <c r="H786" s="43" t="s">
        <v>1266</v>
      </c>
      <c r="I786" s="4" t="str">
        <f>OFFSET(Respostas!$A$2,VLOOKUP($C786,$M$2:$N$41,2,FALSE),VLOOKUP($B786,$P$2:$Q$21,2,FALSE))</f>
        <v/>
      </c>
      <c r="J786" s="4">
        <f t="shared" si="1"/>
        <v>0</v>
      </c>
    </row>
    <row r="787">
      <c r="A787" s="41">
        <v>786.0</v>
      </c>
      <c r="B787" s="42" t="s">
        <v>41</v>
      </c>
      <c r="C787" s="5" t="s">
        <v>69</v>
      </c>
      <c r="D787" s="42" t="s">
        <v>1267</v>
      </c>
      <c r="E787" s="42" t="s">
        <v>88</v>
      </c>
      <c r="F787" s="41">
        <v>4.0</v>
      </c>
      <c r="G787" s="42" t="s">
        <v>123</v>
      </c>
      <c r="H787" s="43" t="s">
        <v>918</v>
      </c>
      <c r="I787" s="4" t="str">
        <f>OFFSET(Respostas!$A$2,VLOOKUP($C787,$M$2:$N$41,2,FALSE),VLOOKUP($B787,$P$2:$Q$21,2,FALSE))</f>
        <v/>
      </c>
      <c r="J787" s="4">
        <f t="shared" si="1"/>
        <v>0</v>
      </c>
    </row>
    <row r="788">
      <c r="A788" s="41">
        <v>787.0</v>
      </c>
      <c r="B788" s="42" t="s">
        <v>41</v>
      </c>
      <c r="C788" s="5" t="s">
        <v>70</v>
      </c>
      <c r="D788" s="42" t="s">
        <v>1268</v>
      </c>
      <c r="E788" s="42" t="s">
        <v>84</v>
      </c>
      <c r="F788" s="41">
        <v>4.0</v>
      </c>
      <c r="G788" s="42" t="s">
        <v>127</v>
      </c>
      <c r="H788" s="43" t="s">
        <v>976</v>
      </c>
      <c r="I788" s="4" t="str">
        <f>OFFSET(Respostas!$A$2,VLOOKUP($C788,$M$2:$N$41,2,FALSE),VLOOKUP($B788,$P$2:$Q$21,2,FALSE))</f>
        <v/>
      </c>
      <c r="J788" s="4">
        <f t="shared" si="1"/>
        <v>0</v>
      </c>
    </row>
    <row r="789">
      <c r="A789" s="41">
        <v>788.0</v>
      </c>
      <c r="B789" s="42" t="s">
        <v>41</v>
      </c>
      <c r="C789" s="5" t="s">
        <v>71</v>
      </c>
      <c r="D789" s="42" t="s">
        <v>1269</v>
      </c>
      <c r="E789" s="42" t="s">
        <v>87</v>
      </c>
      <c r="F789" s="41">
        <v>4.0</v>
      </c>
      <c r="G789" s="42" t="s">
        <v>123</v>
      </c>
      <c r="H789" s="43" t="s">
        <v>451</v>
      </c>
      <c r="I789" s="4" t="str">
        <f>OFFSET(Respostas!$A$2,VLOOKUP($C789,$M$2:$N$41,2,FALSE),VLOOKUP($B789,$P$2:$Q$21,2,FALSE))</f>
        <v/>
      </c>
      <c r="J789" s="4">
        <f t="shared" si="1"/>
        <v>0</v>
      </c>
    </row>
    <row r="790">
      <c r="A790" s="41">
        <v>789.0</v>
      </c>
      <c r="B790" s="42" t="s">
        <v>41</v>
      </c>
      <c r="C790" s="5" t="s">
        <v>72</v>
      </c>
      <c r="D790" s="42" t="s">
        <v>1270</v>
      </c>
      <c r="E790" s="42" t="s">
        <v>86</v>
      </c>
      <c r="F790" s="41">
        <v>4.0</v>
      </c>
      <c r="G790" s="42" t="s">
        <v>128</v>
      </c>
      <c r="H790" s="43" t="s">
        <v>910</v>
      </c>
      <c r="I790" s="4" t="str">
        <f>OFFSET(Respostas!$A$2,VLOOKUP($C790,$M$2:$N$41,2,FALSE),VLOOKUP($B790,$P$2:$Q$21,2,FALSE))</f>
        <v/>
      </c>
      <c r="J790" s="4">
        <f t="shared" si="1"/>
        <v>0</v>
      </c>
    </row>
    <row r="791">
      <c r="A791" s="41">
        <v>790.0</v>
      </c>
      <c r="B791" s="42" t="s">
        <v>41</v>
      </c>
      <c r="C791" s="5" t="s">
        <v>73</v>
      </c>
      <c r="D791" s="42" t="s">
        <v>1271</v>
      </c>
      <c r="E791" s="42" t="s">
        <v>88</v>
      </c>
      <c r="F791" s="41">
        <v>4.0</v>
      </c>
      <c r="G791" s="42" t="s">
        <v>126</v>
      </c>
      <c r="H791" s="43" t="s">
        <v>1272</v>
      </c>
      <c r="I791" s="4" t="str">
        <f>OFFSET(Respostas!$A$2,VLOOKUP($C791,$M$2:$N$41,2,FALSE),VLOOKUP($B791,$P$2:$Q$21,2,FALSE))</f>
        <v/>
      </c>
      <c r="J791" s="4">
        <f t="shared" si="1"/>
        <v>0</v>
      </c>
    </row>
    <row r="792">
      <c r="A792" s="41">
        <v>791.0</v>
      </c>
      <c r="B792" s="42" t="s">
        <v>41</v>
      </c>
      <c r="C792" s="5" t="s">
        <v>74</v>
      </c>
      <c r="D792" s="42" t="s">
        <v>1273</v>
      </c>
      <c r="E792" s="42" t="s">
        <v>85</v>
      </c>
      <c r="F792" s="41">
        <v>4.0</v>
      </c>
      <c r="G792" s="42" t="s">
        <v>130</v>
      </c>
      <c r="H792" s="43" t="s">
        <v>694</v>
      </c>
      <c r="I792" s="4" t="str">
        <f>OFFSET(Respostas!$A$2,VLOOKUP($C792,$M$2:$N$41,2,FALSE),VLOOKUP($B792,$P$2:$Q$21,2,FALSE))</f>
        <v/>
      </c>
      <c r="J792" s="4">
        <f t="shared" si="1"/>
        <v>0</v>
      </c>
    </row>
    <row r="793">
      <c r="A793" s="41">
        <v>792.0</v>
      </c>
      <c r="B793" s="42" t="s">
        <v>41</v>
      </c>
      <c r="C793" s="5" t="s">
        <v>75</v>
      </c>
      <c r="D793" s="42" t="s">
        <v>1274</v>
      </c>
      <c r="E793" s="42" t="s">
        <v>87</v>
      </c>
      <c r="F793" s="41">
        <v>4.0</v>
      </c>
      <c r="G793" s="42" t="s">
        <v>126</v>
      </c>
      <c r="H793" s="43" t="s">
        <v>974</v>
      </c>
      <c r="I793" s="4" t="str">
        <f>OFFSET(Respostas!$A$2,VLOOKUP($C793,$M$2:$N$41,2,FALSE),VLOOKUP($B793,$P$2:$Q$21,2,FALSE))</f>
        <v/>
      </c>
      <c r="J793" s="4">
        <f t="shared" si="1"/>
        <v>0</v>
      </c>
    </row>
    <row r="794">
      <c r="A794" s="41">
        <v>793.0</v>
      </c>
      <c r="B794" s="42" t="s">
        <v>41</v>
      </c>
      <c r="C794" s="5" t="s">
        <v>76</v>
      </c>
      <c r="D794" s="42" t="s">
        <v>1275</v>
      </c>
      <c r="E794" s="42" t="s">
        <v>84</v>
      </c>
      <c r="F794" s="41">
        <v>5.0</v>
      </c>
      <c r="G794" s="42" t="s">
        <v>132</v>
      </c>
      <c r="H794" s="43" t="s">
        <v>1276</v>
      </c>
      <c r="I794" s="4" t="str">
        <f>OFFSET(Respostas!$A$2,VLOOKUP($C794,$M$2:$N$41,2,FALSE),VLOOKUP($B794,$P$2:$Q$21,2,FALSE))</f>
        <v/>
      </c>
      <c r="J794" s="4">
        <f t="shared" si="1"/>
        <v>0</v>
      </c>
    </row>
    <row r="795">
      <c r="A795" s="41">
        <v>794.0</v>
      </c>
      <c r="B795" s="42" t="s">
        <v>41</v>
      </c>
      <c r="C795" s="5" t="s">
        <v>77</v>
      </c>
      <c r="D795" s="42" t="s">
        <v>1277</v>
      </c>
      <c r="E795" s="42" t="s">
        <v>86</v>
      </c>
      <c r="F795" s="41">
        <v>5.0</v>
      </c>
      <c r="G795" s="42" t="s">
        <v>132</v>
      </c>
      <c r="H795" s="43" t="s">
        <v>812</v>
      </c>
      <c r="I795" s="4" t="str">
        <f>OFFSET(Respostas!$A$2,VLOOKUP($C795,$M$2:$N$41,2,FALSE),VLOOKUP($B795,$P$2:$Q$21,2,FALSE))</f>
        <v/>
      </c>
      <c r="J795" s="4">
        <f t="shared" si="1"/>
        <v>0</v>
      </c>
    </row>
    <row r="796">
      <c r="A796" s="41">
        <v>795.0</v>
      </c>
      <c r="B796" s="42" t="s">
        <v>41</v>
      </c>
      <c r="C796" s="5" t="s">
        <v>78</v>
      </c>
      <c r="D796" s="42" t="s">
        <v>1278</v>
      </c>
      <c r="E796" s="42" t="s">
        <v>84</v>
      </c>
      <c r="F796" s="41">
        <v>5.0</v>
      </c>
      <c r="G796" s="42" t="s">
        <v>134</v>
      </c>
      <c r="H796" s="43" t="s">
        <v>1279</v>
      </c>
      <c r="I796" s="4" t="str">
        <f>OFFSET(Respostas!$A$2,VLOOKUP($C796,$M$2:$N$41,2,FALSE),VLOOKUP($B796,$P$2:$Q$21,2,FALSE))</f>
        <v/>
      </c>
      <c r="J796" s="4">
        <f t="shared" si="1"/>
        <v>0</v>
      </c>
    </row>
    <row r="797">
      <c r="A797" s="41">
        <v>796.0</v>
      </c>
      <c r="B797" s="42" t="s">
        <v>41</v>
      </c>
      <c r="C797" s="5" t="s">
        <v>79</v>
      </c>
      <c r="D797" s="42" t="s">
        <v>1280</v>
      </c>
      <c r="E797" s="42" t="s">
        <v>85</v>
      </c>
      <c r="F797" s="41">
        <v>5.0</v>
      </c>
      <c r="G797" s="42" t="s">
        <v>132</v>
      </c>
      <c r="H797" s="43" t="s">
        <v>1281</v>
      </c>
      <c r="I797" s="4" t="str">
        <f>OFFSET(Respostas!$A$2,VLOOKUP($C797,$M$2:$N$41,2,FALSE),VLOOKUP($B797,$P$2:$Q$21,2,FALSE))</f>
        <v/>
      </c>
      <c r="J797" s="4">
        <f t="shared" si="1"/>
        <v>0</v>
      </c>
    </row>
    <row r="798">
      <c r="A798" s="41">
        <v>797.0</v>
      </c>
      <c r="B798" s="42" t="s">
        <v>41</v>
      </c>
      <c r="C798" s="5" t="s">
        <v>80</v>
      </c>
      <c r="D798" s="42" t="s">
        <v>1282</v>
      </c>
      <c r="E798" s="42" t="s">
        <v>88</v>
      </c>
      <c r="F798" s="41">
        <v>6.0</v>
      </c>
      <c r="G798" s="42" t="s">
        <v>142</v>
      </c>
      <c r="H798" s="43" t="s">
        <v>646</v>
      </c>
      <c r="I798" s="4" t="str">
        <f>OFFSET(Respostas!$A$2,VLOOKUP($C798,$M$2:$N$41,2,FALSE),VLOOKUP($B798,$P$2:$Q$21,2,FALSE))</f>
        <v/>
      </c>
      <c r="J798" s="4">
        <f t="shared" si="1"/>
        <v>0</v>
      </c>
    </row>
    <row r="799">
      <c r="A799" s="41">
        <v>798.0</v>
      </c>
      <c r="B799" s="42" t="s">
        <v>41</v>
      </c>
      <c r="C799" s="5" t="s">
        <v>81</v>
      </c>
      <c r="D799" s="42" t="s">
        <v>1283</v>
      </c>
      <c r="E799" s="42" t="s">
        <v>85</v>
      </c>
      <c r="F799" s="41">
        <v>6.0</v>
      </c>
      <c r="G799" s="42" t="s">
        <v>141</v>
      </c>
      <c r="H799" s="43" t="s">
        <v>141</v>
      </c>
      <c r="I799" s="4" t="str">
        <f>OFFSET(Respostas!$A$2,VLOOKUP($C799,$M$2:$N$41,2,FALSE),VLOOKUP($B799,$P$2:$Q$21,2,FALSE))</f>
        <v/>
      </c>
      <c r="J799" s="4">
        <f t="shared" si="1"/>
        <v>0</v>
      </c>
    </row>
    <row r="800">
      <c r="A800" s="41">
        <v>799.0</v>
      </c>
      <c r="B800" s="42" t="s">
        <v>41</v>
      </c>
      <c r="C800" s="5" t="s">
        <v>82</v>
      </c>
      <c r="D800" s="42" t="s">
        <v>1284</v>
      </c>
      <c r="E800" s="42" t="s">
        <v>87</v>
      </c>
      <c r="F800" s="41">
        <v>6.0</v>
      </c>
      <c r="G800" s="42" t="s">
        <v>146</v>
      </c>
      <c r="H800" s="43" t="s">
        <v>225</v>
      </c>
      <c r="I800" s="4" t="str">
        <f>OFFSET(Respostas!$A$2,VLOOKUP($C800,$M$2:$N$41,2,FALSE),VLOOKUP($B800,$P$2:$Q$21,2,FALSE))</f>
        <v/>
      </c>
      <c r="J800" s="4">
        <f t="shared" si="1"/>
        <v>0</v>
      </c>
    </row>
    <row r="801">
      <c r="A801" s="41">
        <v>800.0</v>
      </c>
      <c r="B801" s="42" t="s">
        <v>41</v>
      </c>
      <c r="C801" s="9" t="s">
        <v>83</v>
      </c>
      <c r="D801" s="42" t="s">
        <v>1285</v>
      </c>
      <c r="E801" s="42" t="s">
        <v>87</v>
      </c>
      <c r="F801" s="41">
        <v>6.0</v>
      </c>
      <c r="G801" s="42" t="s">
        <v>143</v>
      </c>
      <c r="H801" s="43" t="s">
        <v>591</v>
      </c>
      <c r="I801" s="4" t="str">
        <f>OFFSET(Respostas!$A$2,VLOOKUP($C801,$M$2:$N$41,2,FALSE),VLOOKUP($B801,$P$2:$Q$21,2,FALSE))</f>
        <v/>
      </c>
      <c r="J801" s="4">
        <f t="shared" si="1"/>
        <v>0</v>
      </c>
    </row>
  </sheetData>
  <drawing r:id="rId1"/>
</worksheet>
</file>